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G:\RKA\06 Kolada\0604 Inmatningsfunktionen\06 KKiK\2024\Formulär\"/>
    </mc:Choice>
  </mc:AlternateContent>
  <xr:revisionPtr revIDLastSave="0" documentId="13_ncr:1_{9EA8C356-8945-4D8C-B94A-1C0E624BBF39}" xr6:coauthVersionLast="47" xr6:coauthVersionMax="47" xr10:uidLastSave="{00000000-0000-0000-0000-000000000000}"/>
  <bookViews>
    <workbookView xWindow="1950" yWindow="1950" windowWidth="26790" windowHeight="15435" tabRatio="584" activeTab="3" xr2:uid="{00000000-000D-0000-FFFF-FFFF00000000}"/>
  </bookViews>
  <sheets>
    <sheet name="Start" sheetId="15" r:id="rId1"/>
    <sheet name="Väntetid till särskilt boende" sheetId="17" r:id="rId2"/>
    <sheet name="Samtliga resultat för inmatning" sheetId="19" r:id="rId3"/>
    <sheet name="Bilaga - Nyckeltalslista" sheetId="20" r:id="rId4"/>
  </sheets>
  <definedNames>
    <definedName name="Avgränsningar">Start!$A$10</definedName>
    <definedName name="Bakgrund_och_syfte">Start!$A$6</definedName>
    <definedName name="Frågor_och_funderingar?_Kontakta_RKA_via">'Samtliga resultat för inmatning'!$A$26</definedName>
    <definedName name="Gör_så_här">#REF!</definedName>
    <definedName name="Kontaktinformation">Start!$A$18</definedName>
    <definedName name="Nyckeltalen">Start!$A$8</definedName>
    <definedName name="Så_här_gör_du_för_att_publicera_era_nyckeltalsvärden_på_www.kolada.se">'Samtliga resultat för inmatning'!$A$16</definedName>
    <definedName name="Särskilt_boende_äldreomsorg_2021___Ifyllnadsformulär">Start!$A$2</definedName>
    <definedName name="Titel_Frågeformulär_till_enheterna">#REF!</definedName>
    <definedName name="Titel_Inmatning_ej_könsuppdelat">'Samtliga resultat för inmatning'!#REF!</definedName>
    <definedName name="Titel_Inmatning_Könsuppdelat">'Samtliga resultat för inmatning'!$A$5</definedName>
    <definedName name="Titel_Nyckeltal_och_definitioner_för_särskilt_boende_65">'Bilaga - Nyckeltalslista'!$A$3</definedName>
    <definedName name="Titel_Resultat_för_inmatning_i_Koladas_inmatningsfunktion" localSheetId="1">'Väntetid till särskilt boende'!$A$16</definedName>
    <definedName name="Titel_Resultat_för_inmatning_i_Koladas_Inmatningsfunktion">#REF!</definedName>
    <definedName name="Titlel_Utredningar">'Väntetid till särskilt boende'!$A$22</definedName>
    <definedName name="_xlnm.Print_Area" localSheetId="3">'Bilaga - Nyckeltalslista'!$A$1:$D$6</definedName>
    <definedName name="_xlnm.Print_Area" localSheetId="2">'Samtliga resultat för inmatning'!$A$1:$M$20</definedName>
    <definedName name="_xlnm.Print_Area" localSheetId="0">Start!$A$1:$P$8</definedName>
    <definedName name="_xlnm.Print_Area" localSheetId="1">'Väntetid till särskilt boende'!$A$1:$J$28</definedName>
    <definedName name="Välj_beräkningsstöd_nedan">Start!$A$13</definedName>
    <definedName name="Väntetid_till_särskilt_boende">'Väntetid till särskilt boende'!$A$2:$F$2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22" i="17" l="1"/>
  <c r="S621" i="17"/>
  <c r="S620" i="17"/>
  <c r="S619" i="17"/>
  <c r="S618" i="17"/>
  <c r="S617" i="17"/>
  <c r="S616" i="17"/>
  <c r="S615" i="17"/>
  <c r="S614" i="17"/>
  <c r="S613" i="17"/>
  <c r="S612" i="17"/>
  <c r="S611" i="17"/>
  <c r="S610" i="17"/>
  <c r="S609" i="17"/>
  <c r="S608" i="17"/>
  <c r="S607" i="17"/>
  <c r="S606" i="17"/>
  <c r="S605" i="17"/>
  <c r="S604" i="17"/>
  <c r="S603" i="17"/>
  <c r="S602" i="17"/>
  <c r="S601" i="17"/>
  <c r="S600" i="17"/>
  <c r="S599" i="17"/>
  <c r="S598" i="17"/>
  <c r="S597" i="17"/>
  <c r="S596" i="17"/>
  <c r="S595" i="17"/>
  <c r="S594" i="17"/>
  <c r="S593" i="17"/>
  <c r="S592" i="17"/>
  <c r="S591" i="17"/>
  <c r="S590" i="17"/>
  <c r="S589" i="17"/>
  <c r="S588" i="17"/>
  <c r="S587" i="17"/>
  <c r="S586" i="17"/>
  <c r="S585" i="17"/>
  <c r="S584" i="17"/>
  <c r="S583" i="17"/>
  <c r="S582" i="17"/>
  <c r="S581" i="17"/>
  <c r="S580" i="17"/>
  <c r="S579" i="17"/>
  <c r="S578" i="17"/>
  <c r="S577" i="17"/>
  <c r="S576" i="17"/>
  <c r="S575" i="17"/>
  <c r="S574" i="17"/>
  <c r="S573" i="17"/>
  <c r="S572" i="17"/>
  <c r="S571" i="17"/>
  <c r="S570" i="17"/>
  <c r="S569" i="17"/>
  <c r="S568" i="17"/>
  <c r="S567" i="17"/>
  <c r="S566" i="17"/>
  <c r="S565" i="17"/>
  <c r="S564" i="17"/>
  <c r="S563" i="17"/>
  <c r="S562" i="17"/>
  <c r="S561" i="17"/>
  <c r="S560" i="17"/>
  <c r="S559" i="17"/>
  <c r="S558" i="17"/>
  <c r="S557" i="17"/>
  <c r="S556" i="17"/>
  <c r="S555" i="17"/>
  <c r="S554" i="17"/>
  <c r="S553" i="17"/>
  <c r="S552" i="17"/>
  <c r="S551" i="17"/>
  <c r="S550" i="17"/>
  <c r="S549" i="17"/>
  <c r="S548" i="17"/>
  <c r="S547" i="17"/>
  <c r="S546" i="17"/>
  <c r="S545" i="17"/>
  <c r="S544" i="17"/>
  <c r="S543" i="17"/>
  <c r="S542" i="17"/>
  <c r="S541" i="17"/>
  <c r="S540" i="17"/>
  <c r="S539" i="17"/>
  <c r="S538" i="17"/>
  <c r="S537" i="17"/>
  <c r="S536" i="17"/>
  <c r="S535" i="17"/>
  <c r="S534" i="17"/>
  <c r="S533" i="17"/>
  <c r="S532" i="17"/>
  <c r="S531" i="17"/>
  <c r="S530" i="17"/>
  <c r="S529" i="17"/>
  <c r="S528" i="17"/>
  <c r="S527" i="17"/>
  <c r="S526" i="17"/>
  <c r="S525" i="17"/>
  <c r="S524" i="17"/>
  <c r="S523" i="17"/>
  <c r="S522" i="17"/>
  <c r="S521" i="17"/>
  <c r="S520" i="17"/>
  <c r="S519" i="17"/>
  <c r="S518" i="17"/>
  <c r="S517" i="17"/>
  <c r="S516" i="17"/>
  <c r="S515" i="17"/>
  <c r="S514" i="17"/>
  <c r="S513" i="17"/>
  <c r="S512" i="17"/>
  <c r="S511" i="17"/>
  <c r="S510" i="17"/>
  <c r="S509" i="17"/>
  <c r="S508" i="17"/>
  <c r="S507" i="17"/>
  <c r="S506" i="17"/>
  <c r="S505" i="17"/>
  <c r="S504" i="17"/>
  <c r="S503" i="17"/>
  <c r="S502" i="17"/>
  <c r="S501" i="17"/>
  <c r="S500" i="17"/>
  <c r="S499" i="17"/>
  <c r="S498" i="17"/>
  <c r="S497" i="17"/>
  <c r="S496" i="17"/>
  <c r="S495" i="17"/>
  <c r="S494" i="17"/>
  <c r="S493" i="17"/>
  <c r="S492" i="17"/>
  <c r="S491" i="17"/>
  <c r="S490" i="17"/>
  <c r="S489" i="17"/>
  <c r="S488" i="17"/>
  <c r="S487" i="17"/>
  <c r="S486" i="17"/>
  <c r="S485" i="17"/>
  <c r="S484" i="17"/>
  <c r="S483" i="17"/>
  <c r="S482" i="17"/>
  <c r="S481" i="17"/>
  <c r="S480" i="17"/>
  <c r="S479" i="17"/>
  <c r="S478" i="17"/>
  <c r="S477" i="17"/>
  <c r="S476" i="17"/>
  <c r="S475" i="17"/>
  <c r="S474" i="17"/>
  <c r="S473" i="17"/>
  <c r="S472" i="17"/>
  <c r="S471" i="17"/>
  <c r="S470" i="17"/>
  <c r="S469" i="17"/>
  <c r="S468" i="17"/>
  <c r="S467" i="17"/>
  <c r="S466" i="17"/>
  <c r="S465" i="17"/>
  <c r="S464" i="17"/>
  <c r="S463" i="17"/>
  <c r="S462" i="17"/>
  <c r="S461" i="17"/>
  <c r="S460" i="17"/>
  <c r="S459" i="17"/>
  <c r="S458" i="17"/>
  <c r="S457" i="17"/>
  <c r="S456" i="17"/>
  <c r="S455" i="17"/>
  <c r="S454" i="17"/>
  <c r="S453" i="17"/>
  <c r="S452" i="17"/>
  <c r="S451" i="17"/>
  <c r="S450" i="17"/>
  <c r="S449" i="17"/>
  <c r="S448" i="17"/>
  <c r="S447" i="17"/>
  <c r="S446" i="17"/>
  <c r="S445" i="17"/>
  <c r="S444" i="17"/>
  <c r="S443" i="17"/>
  <c r="S442" i="17"/>
  <c r="S441" i="17"/>
  <c r="S440" i="17"/>
  <c r="S439" i="17"/>
  <c r="S438" i="17"/>
  <c r="S437" i="17"/>
  <c r="S436" i="17"/>
  <c r="S435" i="17"/>
  <c r="S434" i="17"/>
  <c r="S433" i="17"/>
  <c r="S432" i="17"/>
  <c r="S431" i="17"/>
  <c r="S430" i="17"/>
  <c r="S429" i="17"/>
  <c r="S428" i="17"/>
  <c r="S427" i="17"/>
  <c r="S426" i="17"/>
  <c r="S425" i="17"/>
  <c r="S424" i="17"/>
  <c r="S423" i="17"/>
  <c r="S422" i="17"/>
  <c r="S421" i="17"/>
  <c r="S420" i="17"/>
  <c r="S419" i="17"/>
  <c r="S418" i="17"/>
  <c r="S417" i="17"/>
  <c r="S416" i="17"/>
  <c r="S415" i="17"/>
  <c r="S414" i="17"/>
  <c r="S413" i="17"/>
  <c r="S412" i="17"/>
  <c r="S411" i="17"/>
  <c r="S410" i="17"/>
  <c r="S409" i="17"/>
  <c r="S408" i="17"/>
  <c r="S407" i="17"/>
  <c r="S406" i="17"/>
  <c r="S405" i="17"/>
  <c r="S404" i="17"/>
  <c r="S403" i="17"/>
  <c r="S402" i="17"/>
  <c r="S401" i="17"/>
  <c r="S400" i="17"/>
  <c r="S399" i="17"/>
  <c r="S398" i="17"/>
  <c r="S397" i="17"/>
  <c r="S396" i="17"/>
  <c r="S395" i="17"/>
  <c r="S394" i="17"/>
  <c r="S393" i="17"/>
  <c r="S392" i="17"/>
  <c r="S391" i="17"/>
  <c r="S390" i="17"/>
  <c r="S389" i="17"/>
  <c r="S388" i="17"/>
  <c r="S387" i="17"/>
  <c r="S386" i="17"/>
  <c r="S385" i="17"/>
  <c r="S384" i="17"/>
  <c r="S383" i="17"/>
  <c r="S382" i="17"/>
  <c r="S381" i="17"/>
  <c r="S380" i="17"/>
  <c r="S379" i="17"/>
  <c r="S378" i="17"/>
  <c r="S377" i="17"/>
  <c r="S376" i="17"/>
  <c r="S375" i="17"/>
  <c r="S374" i="17"/>
  <c r="S373" i="17"/>
  <c r="S372" i="17"/>
  <c r="S371" i="17"/>
  <c r="S370" i="17"/>
  <c r="S369" i="17"/>
  <c r="S368" i="17"/>
  <c r="S367" i="17"/>
  <c r="S366" i="17"/>
  <c r="S365" i="17"/>
  <c r="S364" i="17"/>
  <c r="S363" i="17"/>
  <c r="S362" i="17"/>
  <c r="S361" i="17"/>
  <c r="S360" i="17"/>
  <c r="S359" i="17"/>
  <c r="S358" i="17"/>
  <c r="S357" i="17"/>
  <c r="S356" i="17"/>
  <c r="S355" i="17"/>
  <c r="S354" i="17"/>
  <c r="S353" i="17"/>
  <c r="S352" i="17"/>
  <c r="S351" i="17"/>
  <c r="S350" i="17"/>
  <c r="S349" i="17"/>
  <c r="S348" i="17"/>
  <c r="S347" i="17"/>
  <c r="S346" i="17"/>
  <c r="S345" i="17"/>
  <c r="S344" i="17"/>
  <c r="S343" i="17"/>
  <c r="S342" i="17"/>
  <c r="S341" i="17"/>
  <c r="S340" i="17"/>
  <c r="S339" i="17"/>
  <c r="S338" i="17"/>
  <c r="S337" i="17"/>
  <c r="S336" i="17"/>
  <c r="S335" i="17"/>
  <c r="S334" i="17"/>
  <c r="S333" i="17"/>
  <c r="S332" i="17"/>
  <c r="S331" i="17"/>
  <c r="S330" i="17"/>
  <c r="S329" i="17"/>
  <c r="S328" i="17"/>
  <c r="S327" i="17"/>
  <c r="S326" i="17"/>
  <c r="S325" i="17"/>
  <c r="S324" i="17"/>
  <c r="S323" i="17"/>
  <c r="S322" i="17"/>
  <c r="S321" i="17"/>
  <c r="S320" i="17"/>
  <c r="S319" i="17"/>
  <c r="S318" i="17"/>
  <c r="S317" i="17"/>
  <c r="S316" i="17"/>
  <c r="S315" i="17"/>
  <c r="S314" i="17"/>
  <c r="S313" i="17"/>
  <c r="S312" i="17"/>
  <c r="S311" i="17"/>
  <c r="S310" i="17"/>
  <c r="S309" i="17"/>
  <c r="S308" i="17"/>
  <c r="S307" i="17"/>
  <c r="S306" i="17"/>
  <c r="S305" i="17"/>
  <c r="S304" i="17"/>
  <c r="S303" i="17"/>
  <c r="S302" i="17"/>
  <c r="S301" i="17"/>
  <c r="S300" i="17"/>
  <c r="S299" i="17"/>
  <c r="S298" i="17"/>
  <c r="S297" i="17"/>
  <c r="S296" i="17"/>
  <c r="S295" i="17"/>
  <c r="S294" i="17"/>
  <c r="S293" i="17"/>
  <c r="S292" i="17"/>
  <c r="S291" i="17"/>
  <c r="S290" i="17"/>
  <c r="S289" i="17"/>
  <c r="S288" i="17"/>
  <c r="S287" i="17"/>
  <c r="S286" i="17"/>
  <c r="S285" i="17"/>
  <c r="S284" i="17"/>
  <c r="S283" i="17"/>
  <c r="S282" i="17"/>
  <c r="S281" i="17"/>
  <c r="S280" i="17"/>
  <c r="S279" i="17"/>
  <c r="S278" i="17"/>
  <c r="S277" i="17"/>
  <c r="S276" i="17"/>
  <c r="S275" i="17"/>
  <c r="S274" i="17"/>
  <c r="S273" i="17"/>
  <c r="S272" i="17"/>
  <c r="S271" i="17"/>
  <c r="S270" i="17"/>
  <c r="S269" i="17"/>
  <c r="S268" i="17"/>
  <c r="S267" i="17"/>
  <c r="S266" i="17"/>
  <c r="S265" i="17"/>
  <c r="S264" i="17"/>
  <c r="S263" i="17"/>
  <c r="S262" i="17"/>
  <c r="S261" i="17"/>
  <c r="S260" i="17"/>
  <c r="S259" i="17"/>
  <c r="S258" i="17"/>
  <c r="S257" i="17"/>
  <c r="S256" i="17"/>
  <c r="S255" i="17"/>
  <c r="S254" i="17"/>
  <c r="S253" i="17"/>
  <c r="S252" i="17"/>
  <c r="S251" i="17"/>
  <c r="S250" i="17"/>
  <c r="S249" i="17"/>
  <c r="S248" i="17"/>
  <c r="S247" i="17"/>
  <c r="S246" i="17"/>
  <c r="S245" i="17"/>
  <c r="S244" i="17"/>
  <c r="S243" i="17"/>
  <c r="S242" i="17"/>
  <c r="S241" i="17"/>
  <c r="S240" i="17"/>
  <c r="S239" i="17"/>
  <c r="S238" i="17"/>
  <c r="S237" i="17"/>
  <c r="S236" i="17"/>
  <c r="S235" i="17"/>
  <c r="S234" i="17"/>
  <c r="S233" i="17"/>
  <c r="S232" i="17"/>
  <c r="S231" i="17"/>
  <c r="S230" i="17"/>
  <c r="S229" i="17"/>
  <c r="S228" i="17"/>
  <c r="S227" i="17"/>
  <c r="S226" i="17"/>
  <c r="S225" i="17"/>
  <c r="S224" i="17"/>
  <c r="S223" i="17"/>
  <c r="S222" i="17"/>
  <c r="S221" i="17"/>
  <c r="S220" i="17"/>
  <c r="S219" i="17"/>
  <c r="S218" i="17"/>
  <c r="S217" i="17"/>
  <c r="S216" i="17"/>
  <c r="S215" i="17"/>
  <c r="S214" i="17"/>
  <c r="S213" i="17"/>
  <c r="S212" i="17"/>
  <c r="S211" i="17"/>
  <c r="S210" i="17"/>
  <c r="S209" i="17"/>
  <c r="S208" i="17"/>
  <c r="S207" i="17"/>
  <c r="S206" i="17"/>
  <c r="S205" i="17"/>
  <c r="S204" i="17"/>
  <c r="S203" i="17"/>
  <c r="S202" i="17"/>
  <c r="S201" i="17"/>
  <c r="S200" i="17"/>
  <c r="S199" i="17"/>
  <c r="S198" i="17"/>
  <c r="S197" i="17"/>
  <c r="S196" i="17"/>
  <c r="S195" i="17"/>
  <c r="S194" i="17"/>
  <c r="S193" i="17"/>
  <c r="S192" i="17"/>
  <c r="S191" i="17"/>
  <c r="S190" i="17"/>
  <c r="S189" i="17"/>
  <c r="S188" i="17"/>
  <c r="S187" i="17"/>
  <c r="S186" i="17"/>
  <c r="S185" i="17"/>
  <c r="S184" i="17"/>
  <c r="S183" i="17"/>
  <c r="S182" i="17"/>
  <c r="S181" i="17"/>
  <c r="S180" i="17"/>
  <c r="S179" i="17"/>
  <c r="S178" i="17"/>
  <c r="S177" i="17"/>
  <c r="S176" i="17"/>
  <c r="S175" i="17"/>
  <c r="S174" i="17"/>
  <c r="S173" i="17"/>
  <c r="S172" i="17"/>
  <c r="S171" i="17"/>
  <c r="S170" i="17"/>
  <c r="S169" i="17"/>
  <c r="S168" i="17"/>
  <c r="S167" i="17"/>
  <c r="S166" i="17"/>
  <c r="S165" i="17"/>
  <c r="S164" i="17"/>
  <c r="S163" i="17"/>
  <c r="S162" i="17"/>
  <c r="S161" i="17"/>
  <c r="S160" i="17"/>
  <c r="S159" i="17"/>
  <c r="S158" i="17"/>
  <c r="S157" i="17"/>
  <c r="S156" i="17"/>
  <c r="S155" i="17"/>
  <c r="S154" i="17"/>
  <c r="S153" i="17"/>
  <c r="S152" i="17"/>
  <c r="S151" i="17"/>
  <c r="S150" i="17"/>
  <c r="S149" i="17"/>
  <c r="S148" i="17"/>
  <c r="S147" i="17"/>
  <c r="S146" i="17"/>
  <c r="S145" i="17"/>
  <c r="S144" i="17"/>
  <c r="S143" i="17"/>
  <c r="S142" i="17"/>
  <c r="S141" i="17"/>
  <c r="S140" i="17"/>
  <c r="S139" i="17"/>
  <c r="S138" i="17"/>
  <c r="S137" i="17"/>
  <c r="S136" i="17"/>
  <c r="S135" i="17"/>
  <c r="S134" i="17"/>
  <c r="S133" i="17"/>
  <c r="S132" i="17"/>
  <c r="S131" i="17"/>
  <c r="S130" i="17"/>
  <c r="S129" i="17"/>
  <c r="S128" i="17"/>
  <c r="S127" i="17"/>
  <c r="S126" i="17"/>
  <c r="S125" i="17"/>
  <c r="S124" i="17"/>
  <c r="S123" i="17"/>
  <c r="S122" i="17"/>
  <c r="S121" i="17"/>
  <c r="S120" i="17"/>
  <c r="S119" i="17"/>
  <c r="S118" i="17"/>
  <c r="S117" i="17"/>
  <c r="S116" i="17"/>
  <c r="S115" i="17"/>
  <c r="S114" i="17"/>
  <c r="S113" i="17"/>
  <c r="S112" i="17"/>
  <c r="S111" i="17"/>
  <c r="S110" i="17"/>
  <c r="S109" i="17"/>
  <c r="S108" i="17"/>
  <c r="S107" i="17"/>
  <c r="S106" i="17"/>
  <c r="S105" i="17"/>
  <c r="S104" i="17"/>
  <c r="S103" i="17"/>
  <c r="S102" i="17"/>
  <c r="S101" i="17"/>
  <c r="S100" i="17"/>
  <c r="S99" i="17"/>
  <c r="S98" i="17"/>
  <c r="S97" i="17"/>
  <c r="S96" i="17"/>
  <c r="S95" i="17"/>
  <c r="S94" i="17"/>
  <c r="S93" i="17"/>
  <c r="S92" i="17"/>
  <c r="S91" i="17"/>
  <c r="S90" i="17"/>
  <c r="S89" i="17"/>
  <c r="S88" i="17"/>
  <c r="S87" i="17"/>
  <c r="S86" i="17"/>
  <c r="S85" i="17"/>
  <c r="S84" i="17"/>
  <c r="S83" i="17"/>
  <c r="S82" i="17"/>
  <c r="S81" i="17"/>
  <c r="S80" i="17"/>
  <c r="S79" i="17"/>
  <c r="S78" i="17"/>
  <c r="S77" i="17"/>
  <c r="S76" i="17"/>
  <c r="S75" i="17"/>
  <c r="S74" i="17"/>
  <c r="S73" i="17"/>
  <c r="S72" i="17"/>
  <c r="S71" i="17"/>
  <c r="S70" i="17"/>
  <c r="S69" i="17"/>
  <c r="S68" i="17"/>
  <c r="S67" i="17"/>
  <c r="S6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E23" i="17" s="1"/>
  <c r="E24" i="17"/>
  <c r="E25" i="17"/>
  <c r="E26" i="17"/>
  <c r="E27" i="17"/>
  <c r="E28" i="17"/>
  <c r="E29" i="17"/>
  <c r="E30" i="17"/>
  <c r="E31" i="17"/>
  <c r="E32" i="17"/>
  <c r="E33" i="17"/>
  <c r="E34" i="17"/>
  <c r="E35" i="17"/>
  <c r="E36" i="17"/>
  <c r="E37" i="17"/>
  <c r="E173" i="17" l="1"/>
  <c r="E174" i="17"/>
  <c r="E175" i="17"/>
  <c r="F175" i="17" s="1"/>
  <c r="E176" i="17"/>
  <c r="F176" i="17" s="1"/>
  <c r="E177" i="17"/>
  <c r="F177" i="17" s="1"/>
  <c r="E178" i="17"/>
  <c r="F178" i="17" s="1"/>
  <c r="E179" i="17"/>
  <c r="E180" i="17"/>
  <c r="F180" i="17" s="1"/>
  <c r="E181" i="17"/>
  <c r="E182" i="17"/>
  <c r="E183" i="17"/>
  <c r="E184" i="17"/>
  <c r="E185" i="17"/>
  <c r="E186" i="17"/>
  <c r="E187" i="17"/>
  <c r="F187" i="17" s="1"/>
  <c r="E188" i="17"/>
  <c r="F188" i="17" s="1"/>
  <c r="E189" i="17"/>
  <c r="F189" i="17" s="1"/>
  <c r="E190" i="17"/>
  <c r="F190" i="17" s="1"/>
  <c r="E191" i="17"/>
  <c r="E192" i="17"/>
  <c r="E193" i="17"/>
  <c r="E194" i="17"/>
  <c r="E195" i="17"/>
  <c r="F195" i="17" s="1"/>
  <c r="E196" i="17"/>
  <c r="F196" i="17" s="1"/>
  <c r="E197" i="17"/>
  <c r="E198" i="17"/>
  <c r="E199" i="17"/>
  <c r="E200" i="17"/>
  <c r="F200" i="17" s="1"/>
  <c r="E201" i="17"/>
  <c r="F201" i="17" s="1"/>
  <c r="E202" i="17"/>
  <c r="F202" i="17" s="1"/>
  <c r="E203" i="17"/>
  <c r="E204" i="17"/>
  <c r="F204" i="17" s="1"/>
  <c r="E205" i="17"/>
  <c r="E206" i="17"/>
  <c r="E207" i="17"/>
  <c r="F207" i="17" s="1"/>
  <c r="E208" i="17"/>
  <c r="F208" i="17" s="1"/>
  <c r="E209" i="17"/>
  <c r="E210" i="17"/>
  <c r="E211" i="17"/>
  <c r="F211" i="17" s="1"/>
  <c r="E212" i="17"/>
  <c r="F212" i="17" s="1"/>
  <c r="E213" i="17"/>
  <c r="F213" i="17" s="1"/>
  <c r="E214" i="17"/>
  <c r="F214" i="17" s="1"/>
  <c r="E215" i="17"/>
  <c r="E216" i="17"/>
  <c r="E217" i="17"/>
  <c r="E218" i="17"/>
  <c r="E219" i="17"/>
  <c r="F219" i="17" s="1"/>
  <c r="E220" i="17"/>
  <c r="F220" i="17" s="1"/>
  <c r="E221" i="17"/>
  <c r="E222" i="17"/>
  <c r="E223" i="17"/>
  <c r="E224" i="17"/>
  <c r="F224" i="17" s="1"/>
  <c r="E225" i="17"/>
  <c r="F225" i="17" s="1"/>
  <c r="E226" i="17"/>
  <c r="F226" i="17" s="1"/>
  <c r="E227" i="17"/>
  <c r="E228" i="17"/>
  <c r="F228" i="17" s="1"/>
  <c r="E229" i="17"/>
  <c r="E230" i="17"/>
  <c r="E231" i="17"/>
  <c r="E232" i="17"/>
  <c r="E233" i="17"/>
  <c r="E234" i="17"/>
  <c r="E235" i="17"/>
  <c r="E236" i="17"/>
  <c r="F236" i="17" s="1"/>
  <c r="E237" i="17"/>
  <c r="F237" i="17" s="1"/>
  <c r="E238" i="17"/>
  <c r="F238" i="17" s="1"/>
  <c r="E239" i="17"/>
  <c r="E240" i="17"/>
  <c r="E241" i="17"/>
  <c r="E242" i="17"/>
  <c r="E243" i="17"/>
  <c r="E244" i="17"/>
  <c r="F244" i="17" s="1"/>
  <c r="E245" i="17"/>
  <c r="E246" i="17"/>
  <c r="E247" i="17"/>
  <c r="F247" i="17" s="1"/>
  <c r="E248" i="17"/>
  <c r="F248" i="17" s="1"/>
  <c r="E249" i="17"/>
  <c r="E250" i="17"/>
  <c r="F250" i="17" s="1"/>
  <c r="E251" i="17"/>
  <c r="E252" i="17"/>
  <c r="F252" i="17" s="1"/>
  <c r="E253" i="17"/>
  <c r="E254" i="17"/>
  <c r="E255" i="17"/>
  <c r="E256" i="17"/>
  <c r="E257" i="17"/>
  <c r="E258" i="17"/>
  <c r="E259" i="17"/>
  <c r="F259" i="17" s="1"/>
  <c r="E260" i="17"/>
  <c r="F260" i="17" s="1"/>
  <c r="E261" i="17"/>
  <c r="F261" i="17" s="1"/>
  <c r="E262" i="17"/>
  <c r="F262" i="17" s="1"/>
  <c r="E263" i="17"/>
  <c r="E264" i="17"/>
  <c r="E265" i="17"/>
  <c r="E266" i="17"/>
  <c r="E267" i="17"/>
  <c r="F267" i="17" s="1"/>
  <c r="E268" i="17"/>
  <c r="F268" i="17" s="1"/>
  <c r="E269" i="17"/>
  <c r="E270" i="17"/>
  <c r="E271" i="17"/>
  <c r="F271" i="17" s="1"/>
  <c r="E272" i="17"/>
  <c r="F272" i="17" s="1"/>
  <c r="E273" i="17"/>
  <c r="F273" i="17" s="1"/>
  <c r="E274" i="17"/>
  <c r="F274" i="17" s="1"/>
  <c r="E275" i="17"/>
  <c r="E276" i="17"/>
  <c r="F276" i="17" s="1"/>
  <c r="E277" i="17"/>
  <c r="E278" i="17"/>
  <c r="E279" i="17"/>
  <c r="E280" i="17"/>
  <c r="E281" i="17"/>
  <c r="E282" i="17"/>
  <c r="E283" i="17"/>
  <c r="F283" i="17" s="1"/>
  <c r="E284" i="17"/>
  <c r="F284" i="17" s="1"/>
  <c r="E285" i="17"/>
  <c r="F285" i="17" s="1"/>
  <c r="E286" i="17"/>
  <c r="F286" i="17" s="1"/>
  <c r="E287" i="17"/>
  <c r="E288" i="17"/>
  <c r="E289" i="17"/>
  <c r="E290" i="17"/>
  <c r="E291" i="17"/>
  <c r="E292" i="17"/>
  <c r="F292" i="17" s="1"/>
  <c r="E293" i="17"/>
  <c r="E294" i="17"/>
  <c r="E295" i="17"/>
  <c r="E296" i="17"/>
  <c r="F296" i="17" s="1"/>
  <c r="E297" i="17"/>
  <c r="F297" i="17" s="1"/>
  <c r="E298" i="17"/>
  <c r="F298" i="17" s="1"/>
  <c r="E299" i="17"/>
  <c r="E300" i="17"/>
  <c r="F300" i="17" s="1"/>
  <c r="E301" i="17"/>
  <c r="E302" i="17"/>
  <c r="E303" i="17"/>
  <c r="F303" i="17" s="1"/>
  <c r="E304" i="17"/>
  <c r="F304" i="17" s="1"/>
  <c r="E305" i="17"/>
  <c r="E306" i="17"/>
  <c r="E307" i="17"/>
  <c r="E308" i="17"/>
  <c r="F308" i="17" s="1"/>
  <c r="E309" i="17"/>
  <c r="E310" i="17"/>
  <c r="F310" i="17" s="1"/>
  <c r="E311" i="17"/>
  <c r="E312" i="17"/>
  <c r="E313" i="17"/>
  <c r="E314" i="17"/>
  <c r="E315" i="17"/>
  <c r="E316" i="17"/>
  <c r="F316" i="17" s="1"/>
  <c r="E317" i="17"/>
  <c r="E318" i="17"/>
  <c r="E319" i="17"/>
  <c r="E320" i="17"/>
  <c r="F320" i="17" s="1"/>
  <c r="E321" i="17"/>
  <c r="F321" i="17" s="1"/>
  <c r="E322" i="17"/>
  <c r="F322" i="17" s="1"/>
  <c r="E323" i="17"/>
  <c r="E324" i="17"/>
  <c r="F324" i="17" s="1"/>
  <c r="E325" i="17"/>
  <c r="E326" i="17"/>
  <c r="E327" i="17"/>
  <c r="F327" i="17" s="1"/>
  <c r="E328" i="17"/>
  <c r="F328" i="17" s="1"/>
  <c r="E329" i="17"/>
  <c r="E330" i="17"/>
  <c r="E331" i="17"/>
  <c r="F331" i="17" s="1"/>
  <c r="E332" i="17"/>
  <c r="F332" i="17" s="1"/>
  <c r="E333" i="17"/>
  <c r="F333" i="17" s="1"/>
  <c r="E334" i="17"/>
  <c r="F334" i="17" s="1"/>
  <c r="E335" i="17"/>
  <c r="E336" i="17"/>
  <c r="E337" i="17"/>
  <c r="E338" i="17"/>
  <c r="E339" i="17"/>
  <c r="F339" i="17" s="1"/>
  <c r="E340" i="17"/>
  <c r="F340" i="17" s="1"/>
  <c r="E341" i="17"/>
  <c r="E342" i="17"/>
  <c r="E343" i="17"/>
  <c r="F343" i="17" s="1"/>
  <c r="E344" i="17"/>
  <c r="F344" i="17" s="1"/>
  <c r="E345" i="17"/>
  <c r="F345" i="17" s="1"/>
  <c r="E346" i="17"/>
  <c r="F346" i="17" s="1"/>
  <c r="E347" i="17"/>
  <c r="E348" i="17"/>
  <c r="F348" i="17" s="1"/>
  <c r="E349" i="17"/>
  <c r="E350" i="17"/>
  <c r="E351" i="17"/>
  <c r="E352" i="17"/>
  <c r="E353" i="17"/>
  <c r="E354" i="17"/>
  <c r="E355" i="17"/>
  <c r="F355" i="17" s="1"/>
  <c r="E356" i="17"/>
  <c r="F356" i="17" s="1"/>
  <c r="E357" i="17"/>
  <c r="F357" i="17" s="1"/>
  <c r="E358" i="17"/>
  <c r="F358" i="17" s="1"/>
  <c r="E359" i="17"/>
  <c r="E360" i="17"/>
  <c r="E361" i="17"/>
  <c r="E362" i="17"/>
  <c r="E363" i="17"/>
  <c r="F363" i="17" s="1"/>
  <c r="E364" i="17"/>
  <c r="F364" i="17" s="1"/>
  <c r="E365" i="17"/>
  <c r="E366" i="17"/>
  <c r="E367" i="17"/>
  <c r="F367" i="17" s="1"/>
  <c r="E368" i="17"/>
  <c r="F368" i="17" s="1"/>
  <c r="E369" i="17"/>
  <c r="E370" i="17"/>
  <c r="E371" i="17"/>
  <c r="E372" i="17"/>
  <c r="F372" i="17" s="1"/>
  <c r="E373" i="17"/>
  <c r="E374" i="17"/>
  <c r="E375" i="17"/>
  <c r="F375" i="17" s="1"/>
  <c r="E376" i="17"/>
  <c r="F376" i="17" s="1"/>
  <c r="E377" i="17"/>
  <c r="E378" i="17"/>
  <c r="E379" i="17"/>
  <c r="F379" i="17" s="1"/>
  <c r="E380" i="17"/>
  <c r="F380" i="17" s="1"/>
  <c r="E381" i="17"/>
  <c r="F381" i="17" s="1"/>
  <c r="E382" i="17"/>
  <c r="F382" i="17" s="1"/>
  <c r="E383" i="17"/>
  <c r="E384" i="17"/>
  <c r="E385" i="17"/>
  <c r="E386" i="17"/>
  <c r="E387" i="17"/>
  <c r="F387" i="17" s="1"/>
  <c r="E388" i="17"/>
  <c r="F388" i="17" s="1"/>
  <c r="E389" i="17"/>
  <c r="E390" i="17"/>
  <c r="E391" i="17"/>
  <c r="E392" i="17"/>
  <c r="E393" i="17"/>
  <c r="F393" i="17" s="1"/>
  <c r="E394" i="17"/>
  <c r="F394" i="17" s="1"/>
  <c r="E395" i="17"/>
  <c r="E396" i="17"/>
  <c r="F396" i="17" s="1"/>
  <c r="E397" i="17"/>
  <c r="E398" i="17"/>
  <c r="E399" i="17"/>
  <c r="E400" i="17"/>
  <c r="F400" i="17" s="1"/>
  <c r="E401" i="17"/>
  <c r="E402" i="17"/>
  <c r="E403" i="17"/>
  <c r="F403" i="17" s="1"/>
  <c r="E404" i="17"/>
  <c r="F404" i="17" s="1"/>
  <c r="E405" i="17"/>
  <c r="F405" i="17" s="1"/>
  <c r="E406" i="17"/>
  <c r="F406" i="17" s="1"/>
  <c r="E407" i="17"/>
  <c r="E408" i="17"/>
  <c r="E409" i="17"/>
  <c r="E410" i="17"/>
  <c r="E411" i="17"/>
  <c r="E412" i="17"/>
  <c r="F412" i="17" s="1"/>
  <c r="E413" i="17"/>
  <c r="E414" i="17"/>
  <c r="E415" i="17"/>
  <c r="E416" i="17"/>
  <c r="F416" i="17" s="1"/>
  <c r="E417" i="17"/>
  <c r="F417" i="17" s="1"/>
  <c r="E418" i="17"/>
  <c r="F418" i="17" s="1"/>
  <c r="E419" i="17"/>
  <c r="E420" i="17"/>
  <c r="F420" i="17" s="1"/>
  <c r="E421" i="17"/>
  <c r="E422" i="17"/>
  <c r="E423" i="17"/>
  <c r="F423" i="17" s="1"/>
  <c r="E424" i="17"/>
  <c r="F424" i="17" s="1"/>
  <c r="E425" i="17"/>
  <c r="E426" i="17"/>
  <c r="E427" i="17"/>
  <c r="E428" i="17"/>
  <c r="F428" i="17" s="1"/>
  <c r="E429" i="17"/>
  <c r="F429" i="17" s="1"/>
  <c r="E430" i="17"/>
  <c r="F430" i="17" s="1"/>
  <c r="E431" i="17"/>
  <c r="E432" i="17"/>
  <c r="E433" i="17"/>
  <c r="E434" i="17"/>
  <c r="E435" i="17"/>
  <c r="F435" i="17" s="1"/>
  <c r="E436" i="17"/>
  <c r="F436" i="17" s="1"/>
  <c r="E437" i="17"/>
  <c r="E438" i="17"/>
  <c r="E439" i="17"/>
  <c r="F439" i="17" s="1"/>
  <c r="E440" i="17"/>
  <c r="F440" i="17" s="1"/>
  <c r="E441" i="17"/>
  <c r="F441" i="17" s="1"/>
  <c r="E442" i="17"/>
  <c r="F442" i="17" s="1"/>
  <c r="E443" i="17"/>
  <c r="E444" i="17"/>
  <c r="F444" i="17" s="1"/>
  <c r="E445" i="17"/>
  <c r="E446" i="17"/>
  <c r="E447" i="17"/>
  <c r="F447" i="17" s="1"/>
  <c r="E448" i="17"/>
  <c r="F448" i="17" s="1"/>
  <c r="E449" i="17"/>
  <c r="E450" i="17"/>
  <c r="E451" i="17"/>
  <c r="F451" i="17" s="1"/>
  <c r="E452" i="17"/>
  <c r="F452" i="17" s="1"/>
  <c r="E453" i="17"/>
  <c r="F453" i="17" s="1"/>
  <c r="E454" i="17"/>
  <c r="F454" i="17" s="1"/>
  <c r="E455" i="17"/>
  <c r="E456" i="17"/>
  <c r="E457" i="17"/>
  <c r="E458" i="17"/>
  <c r="E459" i="17"/>
  <c r="F459" i="17" s="1"/>
  <c r="E460" i="17"/>
  <c r="F460" i="17" s="1"/>
  <c r="E461" i="17"/>
  <c r="E462" i="17"/>
  <c r="E463" i="17"/>
  <c r="F463" i="17" s="1"/>
  <c r="E464" i="17"/>
  <c r="F464" i="17" s="1"/>
  <c r="E465" i="17"/>
  <c r="F465" i="17" s="1"/>
  <c r="E466" i="17"/>
  <c r="F466" i="17" s="1"/>
  <c r="E467" i="17"/>
  <c r="E468" i="17"/>
  <c r="F468" i="17" s="1"/>
  <c r="E469" i="17"/>
  <c r="E470" i="17"/>
  <c r="E471" i="17"/>
  <c r="E472" i="17"/>
  <c r="E473" i="17"/>
  <c r="E474" i="17"/>
  <c r="E475" i="17"/>
  <c r="F475" i="17" s="1"/>
  <c r="E476" i="17"/>
  <c r="F476" i="17" s="1"/>
  <c r="E477" i="17"/>
  <c r="F477" i="17" s="1"/>
  <c r="E478" i="17"/>
  <c r="F478" i="17" s="1"/>
  <c r="E479" i="17"/>
  <c r="E480" i="17"/>
  <c r="E481" i="17"/>
  <c r="E482" i="17"/>
  <c r="E483" i="17"/>
  <c r="F483" i="17" s="1"/>
  <c r="E484" i="17"/>
  <c r="F484" i="17" s="1"/>
  <c r="E485" i="17"/>
  <c r="E486" i="17"/>
  <c r="E487" i="17"/>
  <c r="E488" i="17"/>
  <c r="E489" i="17"/>
  <c r="E490" i="17"/>
  <c r="F490" i="17" s="1"/>
  <c r="E491" i="17"/>
  <c r="E492" i="17"/>
  <c r="F492" i="17" s="1"/>
  <c r="E493" i="17"/>
  <c r="E494" i="17"/>
  <c r="E495" i="17"/>
  <c r="E496" i="17"/>
  <c r="E497" i="17"/>
  <c r="E498" i="17"/>
  <c r="E499" i="17"/>
  <c r="E500" i="17"/>
  <c r="F500" i="17" s="1"/>
  <c r="E501" i="17"/>
  <c r="F501" i="17" s="1"/>
  <c r="E502" i="17"/>
  <c r="F502" i="17" s="1"/>
  <c r="E503" i="17"/>
  <c r="E504" i="17"/>
  <c r="E505" i="17"/>
  <c r="E506" i="17"/>
  <c r="E507" i="17"/>
  <c r="F507" i="17" s="1"/>
  <c r="E508" i="17"/>
  <c r="F508" i="17" s="1"/>
  <c r="E509" i="17"/>
  <c r="E510" i="17"/>
  <c r="E511" i="17"/>
  <c r="F511" i="17" s="1"/>
  <c r="E512" i="17"/>
  <c r="F512" i="17" s="1"/>
  <c r="E513" i="17"/>
  <c r="F513" i="17" s="1"/>
  <c r="E514" i="17"/>
  <c r="F514" i="17" s="1"/>
  <c r="E515" i="17"/>
  <c r="E516" i="17"/>
  <c r="F516" i="17" s="1"/>
  <c r="E517" i="17"/>
  <c r="E518" i="17"/>
  <c r="E519" i="17"/>
  <c r="F519" i="17" s="1"/>
  <c r="E520" i="17"/>
  <c r="F520" i="17" s="1"/>
  <c r="E521" i="17"/>
  <c r="E522" i="17"/>
  <c r="E523" i="17"/>
  <c r="E524" i="17"/>
  <c r="F524" i="17" s="1"/>
  <c r="E525" i="17"/>
  <c r="F525" i="17" s="1"/>
  <c r="E526" i="17"/>
  <c r="F526" i="17" s="1"/>
  <c r="E527" i="17"/>
  <c r="E528" i="17"/>
  <c r="E529" i="17"/>
  <c r="E530" i="17"/>
  <c r="E531" i="17"/>
  <c r="E532" i="17"/>
  <c r="F532" i="17" s="1"/>
  <c r="E533" i="17"/>
  <c r="E534" i="17"/>
  <c r="E535" i="17"/>
  <c r="F535" i="17" s="1"/>
  <c r="E536" i="17"/>
  <c r="F536" i="17" s="1"/>
  <c r="E537" i="17"/>
  <c r="F537" i="17" s="1"/>
  <c r="E538" i="17"/>
  <c r="F538" i="17" s="1"/>
  <c r="E539" i="17"/>
  <c r="E540" i="17"/>
  <c r="F540" i="17" s="1"/>
  <c r="E541" i="17"/>
  <c r="E542" i="17"/>
  <c r="E543" i="17"/>
  <c r="F543" i="17" s="1"/>
  <c r="E544" i="17"/>
  <c r="F544" i="17" s="1"/>
  <c r="E545" i="17"/>
  <c r="E546" i="17"/>
  <c r="E547" i="17"/>
  <c r="F547" i="17" s="1"/>
  <c r="E548" i="17"/>
  <c r="F548" i="17" s="1"/>
  <c r="E549" i="17"/>
  <c r="E550" i="17"/>
  <c r="F550" i="17" s="1"/>
  <c r="E551" i="17"/>
  <c r="E552" i="17"/>
  <c r="E553" i="17"/>
  <c r="E554" i="17"/>
  <c r="E555" i="17"/>
  <c r="E556" i="17"/>
  <c r="F556" i="17" s="1"/>
  <c r="E557" i="17"/>
  <c r="E558" i="17"/>
  <c r="E559" i="17"/>
  <c r="F559" i="17" s="1"/>
  <c r="E560" i="17"/>
  <c r="F560" i="17" s="1"/>
  <c r="E561" i="17"/>
  <c r="F561" i="17" s="1"/>
  <c r="E562" i="17"/>
  <c r="F562" i="17" s="1"/>
  <c r="E563" i="17"/>
  <c r="E564" i="17"/>
  <c r="F564" i="17" s="1"/>
  <c r="E565" i="17"/>
  <c r="E566" i="17"/>
  <c r="E567" i="17"/>
  <c r="F567" i="17" s="1"/>
  <c r="E568" i="17"/>
  <c r="F568" i="17" s="1"/>
  <c r="E569" i="17"/>
  <c r="E570" i="17"/>
  <c r="E571" i="17"/>
  <c r="F571" i="17" s="1"/>
  <c r="E572" i="17"/>
  <c r="F572" i="17" s="1"/>
  <c r="E573" i="17"/>
  <c r="F573" i="17" s="1"/>
  <c r="E574" i="17"/>
  <c r="F574" i="17" s="1"/>
  <c r="E575" i="17"/>
  <c r="E576" i="17"/>
  <c r="E577" i="17"/>
  <c r="E578" i="17"/>
  <c r="E579" i="17"/>
  <c r="E580" i="17"/>
  <c r="F580" i="17" s="1"/>
  <c r="E581" i="17"/>
  <c r="E582" i="17"/>
  <c r="E583" i="17"/>
  <c r="F583" i="17" s="1"/>
  <c r="E584" i="17"/>
  <c r="F584" i="17" s="1"/>
  <c r="E585" i="17"/>
  <c r="F585" i="17" s="1"/>
  <c r="E586" i="17"/>
  <c r="F586" i="17" s="1"/>
  <c r="E587" i="17"/>
  <c r="E588" i="17"/>
  <c r="F588" i="17" s="1"/>
  <c r="E589" i="17"/>
  <c r="E590" i="17"/>
  <c r="E591" i="17"/>
  <c r="E592" i="17"/>
  <c r="E593" i="17"/>
  <c r="E594" i="17"/>
  <c r="E595" i="17"/>
  <c r="F595" i="17" s="1"/>
  <c r="E596" i="17"/>
  <c r="F596" i="17" s="1"/>
  <c r="E597" i="17"/>
  <c r="F597" i="17" s="1"/>
  <c r="E598" i="17"/>
  <c r="F598" i="17" s="1"/>
  <c r="E599" i="17"/>
  <c r="E600" i="17"/>
  <c r="E601" i="17"/>
  <c r="E602" i="17"/>
  <c r="E603" i="17"/>
  <c r="E604" i="17"/>
  <c r="F604" i="17" s="1"/>
  <c r="E605" i="17"/>
  <c r="E606" i="17"/>
  <c r="E607" i="17"/>
  <c r="E608" i="17"/>
  <c r="F608" i="17" s="1"/>
  <c r="E609" i="17"/>
  <c r="F609" i="17" s="1"/>
  <c r="E610" i="17"/>
  <c r="F610" i="17" s="1"/>
  <c r="E611" i="17"/>
  <c r="E612" i="17"/>
  <c r="F612" i="17" s="1"/>
  <c r="E613" i="17"/>
  <c r="E614" i="17"/>
  <c r="E615" i="17"/>
  <c r="E616" i="17"/>
  <c r="F616" i="17" s="1"/>
  <c r="E617" i="17"/>
  <c r="E618" i="17"/>
  <c r="E619" i="17"/>
  <c r="E620" i="17"/>
  <c r="F620" i="17" s="1"/>
  <c r="E621" i="17"/>
  <c r="E622" i="17"/>
  <c r="F28" i="17"/>
  <c r="F29" i="17"/>
  <c r="F30" i="17"/>
  <c r="F31" i="17"/>
  <c r="F32" i="17"/>
  <c r="F33" i="17"/>
  <c r="F34" i="17"/>
  <c r="F35" i="17"/>
  <c r="F36" i="17"/>
  <c r="F37" i="17"/>
  <c r="E38" i="17"/>
  <c r="F38" i="17" s="1"/>
  <c r="E39" i="17"/>
  <c r="F39" i="17" s="1"/>
  <c r="E40" i="17"/>
  <c r="F40" i="17" s="1"/>
  <c r="E41" i="17"/>
  <c r="F41" i="17" s="1"/>
  <c r="E42" i="17"/>
  <c r="F42" i="17" s="1"/>
  <c r="E43" i="17"/>
  <c r="F43" i="17" s="1"/>
  <c r="E44" i="17"/>
  <c r="F44" i="17" s="1"/>
  <c r="E45" i="17"/>
  <c r="F45" i="17" s="1"/>
  <c r="E46" i="17"/>
  <c r="F46" i="17" s="1"/>
  <c r="E47" i="17"/>
  <c r="F47" i="17" s="1"/>
  <c r="E48" i="17"/>
  <c r="F48" i="17" s="1"/>
  <c r="E49" i="17"/>
  <c r="F49" i="17" s="1"/>
  <c r="E50" i="17"/>
  <c r="F50" i="17" s="1"/>
  <c r="E51" i="17"/>
  <c r="F51" i="17" s="1"/>
  <c r="E52" i="17"/>
  <c r="F52" i="17" s="1"/>
  <c r="E53" i="17"/>
  <c r="F53" i="17" s="1"/>
  <c r="E54" i="17"/>
  <c r="F54" i="17" s="1"/>
  <c r="E55" i="17"/>
  <c r="F55" i="17" s="1"/>
  <c r="E56" i="17"/>
  <c r="F56" i="17" s="1"/>
  <c r="E57" i="17"/>
  <c r="F57" i="17" s="1"/>
  <c r="E58" i="17"/>
  <c r="F58" i="17" s="1"/>
  <c r="E59" i="17"/>
  <c r="F59" i="17" s="1"/>
  <c r="E60" i="17"/>
  <c r="F60" i="17" s="1"/>
  <c r="E61" i="17"/>
  <c r="F61" i="17" s="1"/>
  <c r="E62" i="17"/>
  <c r="F62" i="17" s="1"/>
  <c r="E63" i="17"/>
  <c r="F63" i="17" s="1"/>
  <c r="E64" i="17"/>
  <c r="F64" i="17" s="1"/>
  <c r="E65" i="17"/>
  <c r="F65" i="17" s="1"/>
  <c r="E66" i="17"/>
  <c r="F66" i="17" s="1"/>
  <c r="E67" i="17"/>
  <c r="F67" i="17" s="1"/>
  <c r="E68" i="17"/>
  <c r="F68" i="17" s="1"/>
  <c r="E69" i="17"/>
  <c r="F69" i="17" s="1"/>
  <c r="E70" i="17"/>
  <c r="F70" i="17" s="1"/>
  <c r="E71" i="17"/>
  <c r="F71" i="17" s="1"/>
  <c r="E72" i="17"/>
  <c r="F72" i="17" s="1"/>
  <c r="E73" i="17"/>
  <c r="F73" i="17" s="1"/>
  <c r="E74" i="17"/>
  <c r="F74" i="17" s="1"/>
  <c r="E75" i="17"/>
  <c r="F75" i="17" s="1"/>
  <c r="E76" i="17"/>
  <c r="F76" i="17" s="1"/>
  <c r="E77" i="17"/>
  <c r="F77" i="17" s="1"/>
  <c r="E78" i="17"/>
  <c r="F78" i="17" s="1"/>
  <c r="E79" i="17"/>
  <c r="F79" i="17" s="1"/>
  <c r="E80" i="17"/>
  <c r="F80" i="17" s="1"/>
  <c r="E81" i="17"/>
  <c r="F81" i="17" s="1"/>
  <c r="E82" i="17"/>
  <c r="F82" i="17" s="1"/>
  <c r="E83" i="17"/>
  <c r="F83" i="17" s="1"/>
  <c r="E84" i="17"/>
  <c r="F84" i="17" s="1"/>
  <c r="E85" i="17"/>
  <c r="F85" i="17" s="1"/>
  <c r="E86" i="17"/>
  <c r="F86" i="17" s="1"/>
  <c r="E87" i="17"/>
  <c r="F87" i="17" s="1"/>
  <c r="E88" i="17"/>
  <c r="F88" i="17" s="1"/>
  <c r="E89" i="17"/>
  <c r="F89" i="17" s="1"/>
  <c r="E90" i="17"/>
  <c r="F90" i="17" s="1"/>
  <c r="E91" i="17"/>
  <c r="F91" i="17" s="1"/>
  <c r="E92" i="17"/>
  <c r="F92" i="17" s="1"/>
  <c r="E93" i="17"/>
  <c r="F93" i="17" s="1"/>
  <c r="E94" i="17"/>
  <c r="F94" i="17" s="1"/>
  <c r="E95" i="17"/>
  <c r="F95" i="17" s="1"/>
  <c r="E96" i="17"/>
  <c r="F96" i="17" s="1"/>
  <c r="E97" i="17"/>
  <c r="F97" i="17" s="1"/>
  <c r="E98" i="17"/>
  <c r="F98" i="17" s="1"/>
  <c r="E99" i="17"/>
  <c r="F99" i="17" s="1"/>
  <c r="E100" i="17"/>
  <c r="F100" i="17" s="1"/>
  <c r="E101" i="17"/>
  <c r="F101" i="17" s="1"/>
  <c r="E102" i="17"/>
  <c r="F102" i="17" s="1"/>
  <c r="E103" i="17"/>
  <c r="F103" i="17" s="1"/>
  <c r="E104" i="17"/>
  <c r="F104" i="17" s="1"/>
  <c r="E105" i="17"/>
  <c r="F105" i="17" s="1"/>
  <c r="E106" i="17"/>
  <c r="F106" i="17" s="1"/>
  <c r="E107" i="17"/>
  <c r="F107" i="17" s="1"/>
  <c r="E108" i="17"/>
  <c r="F108" i="17" s="1"/>
  <c r="E109" i="17"/>
  <c r="F109" i="17" s="1"/>
  <c r="E110" i="17"/>
  <c r="F110" i="17" s="1"/>
  <c r="E111" i="17"/>
  <c r="F111" i="17" s="1"/>
  <c r="E112" i="17"/>
  <c r="F112" i="17" s="1"/>
  <c r="E113" i="17"/>
  <c r="F113" i="17" s="1"/>
  <c r="E114" i="17"/>
  <c r="F114" i="17" s="1"/>
  <c r="E115" i="17"/>
  <c r="F115" i="17" s="1"/>
  <c r="E116" i="17"/>
  <c r="F116" i="17" s="1"/>
  <c r="E117" i="17"/>
  <c r="F117" i="17" s="1"/>
  <c r="E118" i="17"/>
  <c r="F118" i="17" s="1"/>
  <c r="E119" i="17"/>
  <c r="F119" i="17" s="1"/>
  <c r="E120" i="17"/>
  <c r="F120" i="17" s="1"/>
  <c r="E121" i="17"/>
  <c r="F121" i="17" s="1"/>
  <c r="E122" i="17"/>
  <c r="F122" i="17" s="1"/>
  <c r="E123" i="17"/>
  <c r="F123" i="17" s="1"/>
  <c r="E124" i="17"/>
  <c r="F124" i="17" s="1"/>
  <c r="E125" i="17"/>
  <c r="F125" i="17" s="1"/>
  <c r="E126" i="17"/>
  <c r="F126" i="17" s="1"/>
  <c r="E127" i="17"/>
  <c r="F127" i="17" s="1"/>
  <c r="E128" i="17"/>
  <c r="F128" i="17" s="1"/>
  <c r="E129" i="17"/>
  <c r="F129" i="17" s="1"/>
  <c r="E130" i="17"/>
  <c r="F130" i="17" s="1"/>
  <c r="E131" i="17"/>
  <c r="F131" i="17" s="1"/>
  <c r="E132" i="17"/>
  <c r="F132" i="17" s="1"/>
  <c r="E133" i="17"/>
  <c r="F133" i="17" s="1"/>
  <c r="E134" i="17"/>
  <c r="F134" i="17" s="1"/>
  <c r="E135" i="17"/>
  <c r="F135" i="17" s="1"/>
  <c r="E136" i="17"/>
  <c r="F136" i="17" s="1"/>
  <c r="E137" i="17"/>
  <c r="F137" i="17" s="1"/>
  <c r="E138" i="17"/>
  <c r="F138" i="17" s="1"/>
  <c r="E139" i="17"/>
  <c r="F139" i="17" s="1"/>
  <c r="E140" i="17"/>
  <c r="F140" i="17" s="1"/>
  <c r="E141" i="17"/>
  <c r="F141" i="17" s="1"/>
  <c r="E142" i="17"/>
  <c r="F142" i="17" s="1"/>
  <c r="E143" i="17"/>
  <c r="F143" i="17" s="1"/>
  <c r="E144" i="17"/>
  <c r="F144" i="17" s="1"/>
  <c r="E145" i="17"/>
  <c r="F145" i="17" s="1"/>
  <c r="E146" i="17"/>
  <c r="F146" i="17" s="1"/>
  <c r="E147" i="17"/>
  <c r="F147" i="17" s="1"/>
  <c r="E148" i="17"/>
  <c r="F148" i="17" s="1"/>
  <c r="E149" i="17"/>
  <c r="F149" i="17" s="1"/>
  <c r="E150" i="17"/>
  <c r="F150" i="17" s="1"/>
  <c r="E151" i="17"/>
  <c r="F151" i="17" s="1"/>
  <c r="E152" i="17"/>
  <c r="F152" i="17" s="1"/>
  <c r="E153" i="17"/>
  <c r="F153" i="17" s="1"/>
  <c r="E154" i="17"/>
  <c r="F154" i="17" s="1"/>
  <c r="E155" i="17"/>
  <c r="F155" i="17" s="1"/>
  <c r="E156" i="17"/>
  <c r="F156" i="17" s="1"/>
  <c r="E157" i="17"/>
  <c r="F157" i="17" s="1"/>
  <c r="E158" i="17"/>
  <c r="F158" i="17" s="1"/>
  <c r="E159" i="17"/>
  <c r="F159" i="17" s="1"/>
  <c r="E160" i="17"/>
  <c r="F160" i="17" s="1"/>
  <c r="E161" i="17"/>
  <c r="F161" i="17" s="1"/>
  <c r="E162" i="17"/>
  <c r="F162" i="17" s="1"/>
  <c r="E163" i="17"/>
  <c r="F163" i="17" s="1"/>
  <c r="E164" i="17"/>
  <c r="F164" i="17" s="1"/>
  <c r="E165" i="17"/>
  <c r="F165" i="17" s="1"/>
  <c r="E166" i="17"/>
  <c r="F166" i="17" s="1"/>
  <c r="E167" i="17"/>
  <c r="F167" i="17" s="1"/>
  <c r="E168" i="17"/>
  <c r="F168" i="17" s="1"/>
  <c r="E169" i="17"/>
  <c r="F169" i="17" s="1"/>
  <c r="E170" i="17"/>
  <c r="F170" i="17" s="1"/>
  <c r="E171" i="17"/>
  <c r="F171" i="17" s="1"/>
  <c r="E172" i="17"/>
  <c r="F172" i="17" s="1"/>
  <c r="F173" i="17"/>
  <c r="F174" i="17"/>
  <c r="F179" i="17"/>
  <c r="F181" i="17"/>
  <c r="F182" i="17"/>
  <c r="F183" i="17"/>
  <c r="F184" i="17"/>
  <c r="F185" i="17"/>
  <c r="F186" i="17"/>
  <c r="F191" i="17"/>
  <c r="F192" i="17"/>
  <c r="F193" i="17"/>
  <c r="F194" i="17"/>
  <c r="F198" i="17"/>
  <c r="F199" i="17"/>
  <c r="F203" i="17"/>
  <c r="F205" i="17"/>
  <c r="F206" i="17"/>
  <c r="F209" i="17"/>
  <c r="F210" i="17"/>
  <c r="F215" i="17"/>
  <c r="F216" i="17"/>
  <c r="F217" i="17"/>
  <c r="F218" i="17"/>
  <c r="F221" i="17"/>
  <c r="F222" i="17"/>
  <c r="F223" i="17"/>
  <c r="F227" i="17"/>
  <c r="F229" i="17"/>
  <c r="F230" i="17"/>
  <c r="F231" i="17"/>
  <c r="F232" i="17"/>
  <c r="F233" i="17"/>
  <c r="F234" i="17"/>
  <c r="F235" i="17"/>
  <c r="F239" i="17"/>
  <c r="F240" i="17"/>
  <c r="F241" i="17"/>
  <c r="F242" i="17"/>
  <c r="F243" i="17"/>
  <c r="F245" i="17"/>
  <c r="F246" i="17"/>
  <c r="F249" i="17"/>
  <c r="F251" i="17"/>
  <c r="F253" i="17"/>
  <c r="F254" i="17"/>
  <c r="F255" i="17"/>
  <c r="F256" i="17"/>
  <c r="F257" i="17"/>
  <c r="F258" i="17"/>
  <c r="F263" i="17"/>
  <c r="F264" i="17"/>
  <c r="F265" i="17"/>
  <c r="F266" i="17"/>
  <c r="F269" i="17"/>
  <c r="F270" i="17"/>
  <c r="F275" i="17"/>
  <c r="F277" i="17"/>
  <c r="F278" i="17"/>
  <c r="F279" i="17"/>
  <c r="F280" i="17"/>
  <c r="F281" i="17"/>
  <c r="F282" i="17"/>
  <c r="F287" i="17"/>
  <c r="F288" i="17"/>
  <c r="F289" i="17"/>
  <c r="F290" i="17"/>
  <c r="F291" i="17"/>
  <c r="F293" i="17"/>
  <c r="F294" i="17"/>
  <c r="F295" i="17"/>
  <c r="F299" i="17"/>
  <c r="F301" i="17"/>
  <c r="F302" i="17"/>
  <c r="F305" i="17"/>
  <c r="F306" i="17"/>
  <c r="F307" i="17"/>
  <c r="F309" i="17"/>
  <c r="F311" i="17"/>
  <c r="F312" i="17"/>
  <c r="F313" i="17"/>
  <c r="F314" i="17"/>
  <c r="F315" i="17"/>
  <c r="F317" i="17"/>
  <c r="F318" i="17"/>
  <c r="F319" i="17"/>
  <c r="F323" i="17"/>
  <c r="F325" i="17"/>
  <c r="F326" i="17"/>
  <c r="F329" i="17"/>
  <c r="F330" i="17"/>
  <c r="F335" i="17"/>
  <c r="F336" i="17"/>
  <c r="F337" i="17"/>
  <c r="F338" i="17"/>
  <c r="F341" i="17"/>
  <c r="F342" i="17"/>
  <c r="F347" i="17"/>
  <c r="F349" i="17"/>
  <c r="F350" i="17"/>
  <c r="F351" i="17"/>
  <c r="F352" i="17"/>
  <c r="F353" i="17"/>
  <c r="F354" i="17"/>
  <c r="F359" i="17"/>
  <c r="F360" i="17"/>
  <c r="F361" i="17"/>
  <c r="F362" i="17"/>
  <c r="F365" i="17"/>
  <c r="F366" i="17"/>
  <c r="F369" i="17"/>
  <c r="F370" i="17"/>
  <c r="F371" i="17"/>
  <c r="F373" i="17"/>
  <c r="F374" i="17"/>
  <c r="F377" i="17"/>
  <c r="F378" i="17"/>
  <c r="F383" i="17"/>
  <c r="F384" i="17"/>
  <c r="F385" i="17"/>
  <c r="F386" i="17"/>
  <c r="F389" i="17"/>
  <c r="F390" i="17"/>
  <c r="F391" i="17"/>
  <c r="F392" i="17"/>
  <c r="F395" i="17"/>
  <c r="F397" i="17"/>
  <c r="F398" i="17"/>
  <c r="F399" i="17"/>
  <c r="F401" i="17"/>
  <c r="F402" i="17"/>
  <c r="F407" i="17"/>
  <c r="F408" i="17"/>
  <c r="F409" i="17"/>
  <c r="F410" i="17"/>
  <c r="F411" i="17"/>
  <c r="F413" i="17"/>
  <c r="F414" i="17"/>
  <c r="F415" i="17"/>
  <c r="F419" i="17"/>
  <c r="F421" i="17"/>
  <c r="F422" i="17"/>
  <c r="F425" i="17"/>
  <c r="F426" i="17"/>
  <c r="F427" i="17"/>
  <c r="F431" i="17"/>
  <c r="F432" i="17"/>
  <c r="F433" i="17"/>
  <c r="F434" i="17"/>
  <c r="F437" i="17"/>
  <c r="F438" i="17"/>
  <c r="F443" i="17"/>
  <c r="F445" i="17"/>
  <c r="F446" i="17"/>
  <c r="F449" i="17"/>
  <c r="F450" i="17"/>
  <c r="F455" i="17"/>
  <c r="F456" i="17"/>
  <c r="F457" i="17"/>
  <c r="F458" i="17"/>
  <c r="F461" i="17"/>
  <c r="F462" i="17"/>
  <c r="F467" i="17"/>
  <c r="F469" i="17"/>
  <c r="F470" i="17"/>
  <c r="F471" i="17"/>
  <c r="F472" i="17"/>
  <c r="F473" i="17"/>
  <c r="F474" i="17"/>
  <c r="F479" i="17"/>
  <c r="F480" i="17"/>
  <c r="F481" i="17"/>
  <c r="F482" i="17"/>
  <c r="F485" i="17"/>
  <c r="F486" i="17"/>
  <c r="F487" i="17"/>
  <c r="F488" i="17"/>
  <c r="F489" i="17"/>
  <c r="F491" i="17"/>
  <c r="F493" i="17"/>
  <c r="F494" i="17"/>
  <c r="F495" i="17"/>
  <c r="F496" i="17"/>
  <c r="F497" i="17"/>
  <c r="F498" i="17"/>
  <c r="F499" i="17"/>
  <c r="F503" i="17"/>
  <c r="F504" i="17"/>
  <c r="F505" i="17"/>
  <c r="F506" i="17"/>
  <c r="F509" i="17"/>
  <c r="F510" i="17"/>
  <c r="F515" i="17"/>
  <c r="F517" i="17"/>
  <c r="F518" i="17"/>
  <c r="F521" i="17"/>
  <c r="F522" i="17"/>
  <c r="F523" i="17"/>
  <c r="F527" i="17"/>
  <c r="F528" i="17"/>
  <c r="F529" i="17"/>
  <c r="F530" i="17"/>
  <c r="F531" i="17"/>
  <c r="F533" i="17"/>
  <c r="F534" i="17"/>
  <c r="F539" i="17"/>
  <c r="F541" i="17"/>
  <c r="F542" i="17"/>
  <c r="F545" i="17"/>
  <c r="F546" i="17"/>
  <c r="F549" i="17"/>
  <c r="F551" i="17"/>
  <c r="F552" i="17"/>
  <c r="F553" i="17"/>
  <c r="F554" i="17"/>
  <c r="F555" i="17"/>
  <c r="F557" i="17"/>
  <c r="F558" i="17"/>
  <c r="F563" i="17"/>
  <c r="F565" i="17"/>
  <c r="F566" i="17"/>
  <c r="F569" i="17"/>
  <c r="F570" i="17"/>
  <c r="F575" i="17"/>
  <c r="F576" i="17"/>
  <c r="F577" i="17"/>
  <c r="F578" i="17"/>
  <c r="F579" i="17"/>
  <c r="F581" i="17"/>
  <c r="F582" i="17"/>
  <c r="F587" i="17"/>
  <c r="F589" i="17"/>
  <c r="F590" i="17"/>
  <c r="F591" i="17"/>
  <c r="F592" i="17"/>
  <c r="F593" i="17"/>
  <c r="F594" i="17"/>
  <c r="F599" i="17"/>
  <c r="F600" i="17"/>
  <c r="F601" i="17"/>
  <c r="F602" i="17"/>
  <c r="F603" i="17"/>
  <c r="F605" i="17"/>
  <c r="F606" i="17"/>
  <c r="F607" i="17"/>
  <c r="F611" i="17"/>
  <c r="F613" i="17"/>
  <c r="F614" i="17"/>
  <c r="F615" i="17"/>
  <c r="F617" i="17"/>
  <c r="F618" i="17"/>
  <c r="F619" i="17"/>
  <c r="F621" i="17"/>
  <c r="F622" i="17"/>
  <c r="F25" i="17"/>
  <c r="F26" i="17"/>
  <c r="F27" i="17"/>
  <c r="F197" i="17"/>
  <c r="Q24" i="17" l="1"/>
  <c r="Q25" i="17"/>
  <c r="Q29" i="17"/>
  <c r="R32" i="17"/>
  <c r="Q23" i="17"/>
  <c r="R25" i="17"/>
  <c r="Q27" i="17"/>
  <c r="Q28" i="17"/>
  <c r="R23" i="17"/>
  <c r="R26" i="17"/>
  <c r="Q26" i="17"/>
  <c r="R27" i="17"/>
  <c r="R29" i="17"/>
  <c r="Q30" i="17"/>
  <c r="Q31" i="17"/>
  <c r="R31" i="17"/>
  <c r="Q32" i="17"/>
  <c r="Q33" i="17"/>
  <c r="R33" i="17"/>
  <c r="Q34" i="17"/>
  <c r="R34" i="17"/>
  <c r="Q35" i="17"/>
  <c r="R35" i="17"/>
  <c r="Q36" i="17"/>
  <c r="R36" i="17"/>
  <c r="Q37" i="17"/>
  <c r="R37" i="17"/>
  <c r="Q38" i="17"/>
  <c r="R38" i="17"/>
  <c r="Q39" i="17"/>
  <c r="R39" i="17"/>
  <c r="Q40" i="17"/>
  <c r="R40" i="17"/>
  <c r="Q41" i="17"/>
  <c r="R41" i="17"/>
  <c r="Q42" i="17"/>
  <c r="R42" i="17"/>
  <c r="Q43" i="17"/>
  <c r="R43" i="17"/>
  <c r="Q44" i="17"/>
  <c r="R44" i="17"/>
  <c r="Q45" i="17"/>
  <c r="R45" i="17"/>
  <c r="Q46" i="17"/>
  <c r="R46" i="17"/>
  <c r="Q47" i="17"/>
  <c r="R47" i="17"/>
  <c r="Q48" i="17"/>
  <c r="R48" i="17"/>
  <c r="Q49" i="17"/>
  <c r="R49" i="17"/>
  <c r="Q50" i="17"/>
  <c r="R50" i="17"/>
  <c r="Q51" i="17"/>
  <c r="R51" i="17"/>
  <c r="Q52" i="17"/>
  <c r="R52" i="17"/>
  <c r="Q53" i="17"/>
  <c r="R53" i="17"/>
  <c r="Q54" i="17"/>
  <c r="R54" i="17"/>
  <c r="Q55" i="17"/>
  <c r="R55" i="17"/>
  <c r="Q56" i="17"/>
  <c r="R56" i="17"/>
  <c r="Q57" i="17"/>
  <c r="R57" i="17"/>
  <c r="Q58" i="17"/>
  <c r="R58" i="17"/>
  <c r="Q59" i="17"/>
  <c r="R59" i="17"/>
  <c r="Q60" i="17"/>
  <c r="R60" i="17"/>
  <c r="Q61" i="17"/>
  <c r="R61" i="17"/>
  <c r="Q62" i="17"/>
  <c r="R62" i="17"/>
  <c r="Q63" i="17"/>
  <c r="R63" i="17"/>
  <c r="Q64" i="17"/>
  <c r="R64" i="17"/>
  <c r="Q65" i="17"/>
  <c r="R65" i="17"/>
  <c r="Q66" i="17"/>
  <c r="R66" i="17"/>
  <c r="Q67" i="17"/>
  <c r="R67" i="17"/>
  <c r="Q68" i="17"/>
  <c r="R68" i="17"/>
  <c r="Q69" i="17"/>
  <c r="R69" i="17"/>
  <c r="Q70" i="17"/>
  <c r="R70" i="17"/>
  <c r="Q71" i="17"/>
  <c r="R71" i="17"/>
  <c r="Q72" i="17"/>
  <c r="R72" i="17"/>
  <c r="Q73" i="17"/>
  <c r="R73" i="17"/>
  <c r="Q74" i="17"/>
  <c r="R74" i="17"/>
  <c r="Q75" i="17"/>
  <c r="R75" i="17"/>
  <c r="Q76" i="17"/>
  <c r="R76" i="17"/>
  <c r="Q77" i="17"/>
  <c r="R77" i="17"/>
  <c r="Q78" i="17"/>
  <c r="R78" i="17"/>
  <c r="Q79" i="17"/>
  <c r="R79" i="17"/>
  <c r="Q80" i="17"/>
  <c r="R80" i="17"/>
  <c r="Q81" i="17"/>
  <c r="R81" i="17"/>
  <c r="Q82" i="17"/>
  <c r="R82" i="17"/>
  <c r="Q83" i="17"/>
  <c r="R83" i="17"/>
  <c r="Q84" i="17"/>
  <c r="R84" i="17"/>
  <c r="Q85" i="17"/>
  <c r="R85" i="17"/>
  <c r="Q86" i="17"/>
  <c r="R86" i="17"/>
  <c r="Q87" i="17"/>
  <c r="R87" i="17"/>
  <c r="Q88" i="17"/>
  <c r="R88" i="17"/>
  <c r="Q89" i="17"/>
  <c r="R89" i="17"/>
  <c r="Q90" i="17"/>
  <c r="R90" i="17"/>
  <c r="Q91" i="17"/>
  <c r="R91" i="17"/>
  <c r="Q92" i="17"/>
  <c r="R92" i="17"/>
  <c r="Q93" i="17"/>
  <c r="R93" i="17"/>
  <c r="Q94" i="17"/>
  <c r="R94" i="17"/>
  <c r="Q95" i="17"/>
  <c r="R95" i="17"/>
  <c r="Q96" i="17"/>
  <c r="R96" i="17"/>
  <c r="Q97" i="17"/>
  <c r="R97" i="17"/>
  <c r="Q98" i="17"/>
  <c r="R98" i="17"/>
  <c r="Q99" i="17"/>
  <c r="R99" i="17"/>
  <c r="Q100" i="17"/>
  <c r="R100" i="17"/>
  <c r="Q101" i="17"/>
  <c r="R101" i="17"/>
  <c r="Q102" i="17"/>
  <c r="R102" i="17"/>
  <c r="Q103" i="17"/>
  <c r="R103" i="17"/>
  <c r="Q104" i="17"/>
  <c r="R104" i="17"/>
  <c r="Q105" i="17"/>
  <c r="R105" i="17"/>
  <c r="Q106" i="17"/>
  <c r="R106" i="17"/>
  <c r="Q107" i="17"/>
  <c r="R107" i="17"/>
  <c r="Q108" i="17"/>
  <c r="R108" i="17"/>
  <c r="Q109" i="17"/>
  <c r="R109" i="17"/>
  <c r="Q110" i="17"/>
  <c r="R110" i="17"/>
  <c r="Q111" i="17"/>
  <c r="R111" i="17"/>
  <c r="Q112" i="17"/>
  <c r="R112" i="17"/>
  <c r="Q113" i="17"/>
  <c r="R113" i="17"/>
  <c r="Q114" i="17"/>
  <c r="R114" i="17"/>
  <c r="Q115" i="17"/>
  <c r="R115" i="17"/>
  <c r="Q116" i="17"/>
  <c r="R116" i="17"/>
  <c r="Q117" i="17"/>
  <c r="R117" i="17"/>
  <c r="Q118" i="17"/>
  <c r="R118" i="17"/>
  <c r="Q119" i="17"/>
  <c r="R119" i="17"/>
  <c r="Q120" i="17"/>
  <c r="R120" i="17"/>
  <c r="Q121" i="17"/>
  <c r="R121" i="17"/>
  <c r="Q122" i="17"/>
  <c r="R122" i="17"/>
  <c r="Q123" i="17"/>
  <c r="R123" i="17"/>
  <c r="Q124" i="17"/>
  <c r="R124" i="17"/>
  <c r="Q125" i="17"/>
  <c r="R125" i="17"/>
  <c r="Q126" i="17"/>
  <c r="R126" i="17"/>
  <c r="Q127" i="17"/>
  <c r="R127" i="17"/>
  <c r="Q128" i="17"/>
  <c r="R128" i="17"/>
  <c r="Q129" i="17"/>
  <c r="R129" i="17"/>
  <c r="Q130" i="17"/>
  <c r="R130" i="17"/>
  <c r="Q131" i="17"/>
  <c r="R131" i="17"/>
  <c r="Q132" i="17"/>
  <c r="R132" i="17"/>
  <c r="Q133" i="17"/>
  <c r="R133" i="17"/>
  <c r="Q134" i="17"/>
  <c r="R134" i="17"/>
  <c r="Q135" i="17"/>
  <c r="R135" i="17"/>
  <c r="Q136" i="17"/>
  <c r="R136" i="17"/>
  <c r="Q137" i="17"/>
  <c r="R137" i="17"/>
  <c r="Q138" i="17"/>
  <c r="R138" i="17"/>
  <c r="Q139" i="17"/>
  <c r="R139" i="17"/>
  <c r="Q140" i="17"/>
  <c r="R140" i="17"/>
  <c r="Q141" i="17"/>
  <c r="R141" i="17"/>
  <c r="Q142" i="17"/>
  <c r="R142" i="17"/>
  <c r="Q143" i="17"/>
  <c r="R143" i="17"/>
  <c r="Q144" i="17"/>
  <c r="R144" i="17"/>
  <c r="Q145" i="17"/>
  <c r="R145" i="17"/>
  <c r="Q146" i="17"/>
  <c r="R146" i="17"/>
  <c r="Q147" i="17"/>
  <c r="R147" i="17"/>
  <c r="Q148" i="17"/>
  <c r="R148" i="17"/>
  <c r="Q149" i="17"/>
  <c r="R149" i="17"/>
  <c r="Q150" i="17"/>
  <c r="R150" i="17"/>
  <c r="Q151" i="17"/>
  <c r="R151" i="17"/>
  <c r="Q152" i="17"/>
  <c r="R152" i="17"/>
  <c r="Q153" i="17"/>
  <c r="R153" i="17"/>
  <c r="Q154" i="17"/>
  <c r="R154" i="17"/>
  <c r="Q155" i="17"/>
  <c r="R155" i="17"/>
  <c r="Q156" i="17"/>
  <c r="R156" i="17"/>
  <c r="Q157" i="17"/>
  <c r="R157" i="17"/>
  <c r="Q158" i="17"/>
  <c r="R158" i="17"/>
  <c r="Q159" i="17"/>
  <c r="R159" i="17"/>
  <c r="Q160" i="17"/>
  <c r="R160" i="17"/>
  <c r="Q161" i="17"/>
  <c r="R161" i="17"/>
  <c r="Q162" i="17"/>
  <c r="R162" i="17"/>
  <c r="Q163" i="17"/>
  <c r="R163" i="17"/>
  <c r="Q164" i="17"/>
  <c r="R164" i="17"/>
  <c r="Q165" i="17"/>
  <c r="R165" i="17"/>
  <c r="Q166" i="17"/>
  <c r="R166" i="17"/>
  <c r="Q167" i="17"/>
  <c r="R167" i="17"/>
  <c r="Q168" i="17"/>
  <c r="R168" i="17"/>
  <c r="Q169" i="17"/>
  <c r="R169" i="17"/>
  <c r="Q170" i="17"/>
  <c r="R170" i="17"/>
  <c r="Q171" i="17"/>
  <c r="R171" i="17"/>
  <c r="Q172" i="17"/>
  <c r="R172" i="17"/>
  <c r="Q173" i="17"/>
  <c r="R173" i="17"/>
  <c r="Q174" i="17"/>
  <c r="R174" i="17"/>
  <c r="Q175" i="17"/>
  <c r="R175" i="17"/>
  <c r="Q176" i="17"/>
  <c r="R176" i="17"/>
  <c r="Q177" i="17"/>
  <c r="R177" i="17"/>
  <c r="Q178" i="17"/>
  <c r="R178" i="17"/>
  <c r="Q179" i="17"/>
  <c r="R179" i="17"/>
  <c r="Q180" i="17"/>
  <c r="R180" i="17"/>
  <c r="Q181" i="17"/>
  <c r="R181" i="17"/>
  <c r="Q182" i="17"/>
  <c r="R182" i="17"/>
  <c r="Q183" i="17"/>
  <c r="R183" i="17"/>
  <c r="Q184" i="17"/>
  <c r="R184" i="17"/>
  <c r="Q185" i="17"/>
  <c r="R185" i="17"/>
  <c r="Q186" i="17"/>
  <c r="R186" i="17"/>
  <c r="Q187" i="17"/>
  <c r="R187" i="17"/>
  <c r="Q188" i="17"/>
  <c r="R188" i="17"/>
  <c r="Q189" i="17"/>
  <c r="R189" i="17"/>
  <c r="Q190" i="17"/>
  <c r="R190" i="17"/>
  <c r="Q191" i="17"/>
  <c r="R191" i="17"/>
  <c r="Q192" i="17"/>
  <c r="R192" i="17"/>
  <c r="Q193" i="17"/>
  <c r="R193" i="17"/>
  <c r="Q194" i="17"/>
  <c r="R194" i="17"/>
  <c r="Q195" i="17"/>
  <c r="R195" i="17"/>
  <c r="Q196" i="17"/>
  <c r="R196" i="17"/>
  <c r="Q197" i="17"/>
  <c r="R197" i="17"/>
  <c r="Q198" i="17"/>
  <c r="R198" i="17"/>
  <c r="Q199" i="17"/>
  <c r="R199" i="17"/>
  <c r="Q200" i="17"/>
  <c r="R200" i="17"/>
  <c r="Q201" i="17"/>
  <c r="R201" i="17"/>
  <c r="Q202" i="17"/>
  <c r="R202" i="17"/>
  <c r="Q203" i="17"/>
  <c r="R203" i="17"/>
  <c r="Q204" i="17"/>
  <c r="R204" i="17"/>
  <c r="Q205" i="17"/>
  <c r="R205" i="17"/>
  <c r="Q206" i="17"/>
  <c r="R206" i="17"/>
  <c r="Q207" i="17"/>
  <c r="R207" i="17"/>
  <c r="Q208" i="17"/>
  <c r="R208" i="17"/>
  <c r="Q209" i="17"/>
  <c r="R209" i="17"/>
  <c r="Q210" i="17"/>
  <c r="R210" i="17"/>
  <c r="Q211" i="17"/>
  <c r="R211" i="17"/>
  <c r="Q212" i="17"/>
  <c r="R212" i="17"/>
  <c r="Q213" i="17"/>
  <c r="R213" i="17"/>
  <c r="Q214" i="17"/>
  <c r="R214" i="17"/>
  <c r="Q215" i="17"/>
  <c r="R215" i="17"/>
  <c r="Q216" i="17"/>
  <c r="R216" i="17"/>
  <c r="Q217" i="17"/>
  <c r="R217" i="17"/>
  <c r="Q218" i="17"/>
  <c r="R218" i="17"/>
  <c r="Q219" i="17"/>
  <c r="R219" i="17"/>
  <c r="Q220" i="17"/>
  <c r="R220" i="17"/>
  <c r="Q221" i="17"/>
  <c r="R221" i="17"/>
  <c r="Q222" i="17"/>
  <c r="R222" i="17"/>
  <c r="Q223" i="17"/>
  <c r="R223" i="17"/>
  <c r="Q224" i="17"/>
  <c r="R224" i="17"/>
  <c r="Q225" i="17"/>
  <c r="R225" i="17"/>
  <c r="Q226" i="17"/>
  <c r="R226" i="17"/>
  <c r="Q227" i="17"/>
  <c r="R227" i="17"/>
  <c r="Q228" i="17"/>
  <c r="R228" i="17"/>
  <c r="Q229" i="17"/>
  <c r="R229" i="17"/>
  <c r="Q230" i="17"/>
  <c r="R230" i="17"/>
  <c r="Q231" i="17"/>
  <c r="R231" i="17"/>
  <c r="Q232" i="17"/>
  <c r="R232" i="17"/>
  <c r="Q233" i="17"/>
  <c r="R233" i="17"/>
  <c r="Q234" i="17"/>
  <c r="R234" i="17"/>
  <c r="Q235" i="17"/>
  <c r="R235" i="17"/>
  <c r="Q236" i="17"/>
  <c r="R236" i="17"/>
  <c r="Q237" i="17"/>
  <c r="R237" i="17"/>
  <c r="Q238" i="17"/>
  <c r="R238" i="17"/>
  <c r="Q239" i="17"/>
  <c r="R239" i="17"/>
  <c r="Q240" i="17"/>
  <c r="R240" i="17"/>
  <c r="Q241" i="17"/>
  <c r="R241" i="17"/>
  <c r="Q242" i="17"/>
  <c r="R242" i="17"/>
  <c r="Q243" i="17"/>
  <c r="R243" i="17"/>
  <c r="Q244" i="17"/>
  <c r="R244" i="17"/>
  <c r="Q245" i="17"/>
  <c r="R245" i="17"/>
  <c r="Q246" i="17"/>
  <c r="R246" i="17"/>
  <c r="Q247" i="17"/>
  <c r="R247" i="17"/>
  <c r="Q248" i="17"/>
  <c r="R248" i="17"/>
  <c r="Q249" i="17"/>
  <c r="R249" i="17"/>
  <c r="Q250" i="17"/>
  <c r="R250" i="17"/>
  <c r="Q251" i="17"/>
  <c r="R251" i="17"/>
  <c r="Q252" i="17"/>
  <c r="R252" i="17"/>
  <c r="Q253" i="17"/>
  <c r="R253" i="17"/>
  <c r="Q254" i="17"/>
  <c r="R254" i="17"/>
  <c r="Q255" i="17"/>
  <c r="R255" i="17"/>
  <c r="Q256" i="17"/>
  <c r="R256" i="17"/>
  <c r="Q257" i="17"/>
  <c r="R257" i="17"/>
  <c r="Q258" i="17"/>
  <c r="R258" i="17"/>
  <c r="Q259" i="17"/>
  <c r="R259" i="17"/>
  <c r="Q260" i="17"/>
  <c r="R260" i="17"/>
  <c r="Q261" i="17"/>
  <c r="R261" i="17"/>
  <c r="Q262" i="17"/>
  <c r="R262" i="17"/>
  <c r="Q263" i="17"/>
  <c r="R263" i="17"/>
  <c r="Q264" i="17"/>
  <c r="R264" i="17"/>
  <c r="Q265" i="17"/>
  <c r="R265" i="17"/>
  <c r="Q266" i="17"/>
  <c r="R266" i="17"/>
  <c r="Q267" i="17"/>
  <c r="R267" i="17"/>
  <c r="Q268" i="17"/>
  <c r="R268" i="17"/>
  <c r="Q269" i="17"/>
  <c r="R269" i="17"/>
  <c r="Q270" i="17"/>
  <c r="R270" i="17"/>
  <c r="Q271" i="17"/>
  <c r="R271" i="17"/>
  <c r="Q272" i="17"/>
  <c r="R272" i="17"/>
  <c r="Q273" i="17"/>
  <c r="R273" i="17"/>
  <c r="Q274" i="17"/>
  <c r="R274" i="17"/>
  <c r="Q275" i="17"/>
  <c r="R275" i="17"/>
  <c r="Q276" i="17"/>
  <c r="R276" i="17"/>
  <c r="Q277" i="17"/>
  <c r="R277" i="17"/>
  <c r="Q278" i="17"/>
  <c r="R278" i="17"/>
  <c r="Q279" i="17"/>
  <c r="R279" i="17"/>
  <c r="Q280" i="17"/>
  <c r="R280" i="17"/>
  <c r="Q281" i="17"/>
  <c r="R281" i="17"/>
  <c r="Q282" i="17"/>
  <c r="R282" i="17"/>
  <c r="Q283" i="17"/>
  <c r="R283" i="17"/>
  <c r="Q284" i="17"/>
  <c r="R284" i="17"/>
  <c r="Q285" i="17"/>
  <c r="R285" i="17"/>
  <c r="Q286" i="17"/>
  <c r="R286" i="17"/>
  <c r="Q287" i="17"/>
  <c r="R287" i="17"/>
  <c r="Q288" i="17"/>
  <c r="R288" i="17"/>
  <c r="Q289" i="17"/>
  <c r="R289" i="17"/>
  <c r="Q290" i="17"/>
  <c r="R290" i="17"/>
  <c r="Q291" i="17"/>
  <c r="R291" i="17"/>
  <c r="Q292" i="17"/>
  <c r="R292" i="17"/>
  <c r="Q293" i="17"/>
  <c r="R293" i="17"/>
  <c r="Q294" i="17"/>
  <c r="R294" i="17"/>
  <c r="Q295" i="17"/>
  <c r="R295" i="17"/>
  <c r="Q296" i="17"/>
  <c r="R296" i="17"/>
  <c r="Q297" i="17"/>
  <c r="R297" i="17"/>
  <c r="Q298" i="17"/>
  <c r="R298" i="17"/>
  <c r="Q299" i="17"/>
  <c r="R299" i="17"/>
  <c r="Q300" i="17"/>
  <c r="R300" i="17"/>
  <c r="Q301" i="17"/>
  <c r="R301" i="17"/>
  <c r="Q302" i="17"/>
  <c r="R302" i="17"/>
  <c r="Q303" i="17"/>
  <c r="R303" i="17"/>
  <c r="Q304" i="17"/>
  <c r="R304" i="17"/>
  <c r="Q305" i="17"/>
  <c r="R305" i="17"/>
  <c r="Q306" i="17"/>
  <c r="R306" i="17"/>
  <c r="Q307" i="17"/>
  <c r="R307" i="17"/>
  <c r="Q308" i="17"/>
  <c r="R308" i="17"/>
  <c r="Q309" i="17"/>
  <c r="R309" i="17"/>
  <c r="Q310" i="17"/>
  <c r="R310" i="17"/>
  <c r="Q311" i="17"/>
  <c r="R311" i="17"/>
  <c r="Q312" i="17"/>
  <c r="R312" i="17"/>
  <c r="Q313" i="17"/>
  <c r="R313" i="17"/>
  <c r="Q314" i="17"/>
  <c r="R314" i="17"/>
  <c r="Q315" i="17"/>
  <c r="R315" i="17"/>
  <c r="Q316" i="17"/>
  <c r="R316" i="17"/>
  <c r="Q317" i="17"/>
  <c r="R317" i="17"/>
  <c r="Q318" i="17"/>
  <c r="R318" i="17"/>
  <c r="Q319" i="17"/>
  <c r="R319" i="17"/>
  <c r="Q320" i="17"/>
  <c r="R320" i="17"/>
  <c r="Q321" i="17"/>
  <c r="R321" i="17"/>
  <c r="Q322" i="17"/>
  <c r="R322" i="17"/>
  <c r="Q323" i="17"/>
  <c r="R323" i="17"/>
  <c r="Q324" i="17"/>
  <c r="R324" i="17"/>
  <c r="Q325" i="17"/>
  <c r="R325" i="17"/>
  <c r="Q326" i="17"/>
  <c r="R326" i="17"/>
  <c r="Q327" i="17"/>
  <c r="R327" i="17"/>
  <c r="Q328" i="17"/>
  <c r="R328" i="17"/>
  <c r="Q329" i="17"/>
  <c r="R329" i="17"/>
  <c r="Q330" i="17"/>
  <c r="R330" i="17"/>
  <c r="Q331" i="17"/>
  <c r="R331" i="17"/>
  <c r="Q332" i="17"/>
  <c r="R332" i="17"/>
  <c r="Q333" i="17"/>
  <c r="R333" i="17"/>
  <c r="Q334" i="17"/>
  <c r="R334" i="17"/>
  <c r="Q335" i="17"/>
  <c r="R335" i="17"/>
  <c r="Q336" i="17"/>
  <c r="R336" i="17"/>
  <c r="Q337" i="17"/>
  <c r="R337" i="17"/>
  <c r="Q338" i="17"/>
  <c r="R338" i="17"/>
  <c r="Q339" i="17"/>
  <c r="R339" i="17"/>
  <c r="Q340" i="17"/>
  <c r="R340" i="17"/>
  <c r="Q341" i="17"/>
  <c r="R341" i="17"/>
  <c r="Q342" i="17"/>
  <c r="R342" i="17"/>
  <c r="Q343" i="17"/>
  <c r="R343" i="17"/>
  <c r="Q344" i="17"/>
  <c r="R344" i="17"/>
  <c r="Q345" i="17"/>
  <c r="R345" i="17"/>
  <c r="Q346" i="17"/>
  <c r="R346" i="17"/>
  <c r="Q347" i="17"/>
  <c r="R347" i="17"/>
  <c r="Q348" i="17"/>
  <c r="R348" i="17"/>
  <c r="Q349" i="17"/>
  <c r="R349" i="17"/>
  <c r="Q350" i="17"/>
  <c r="R350" i="17"/>
  <c r="Q351" i="17"/>
  <c r="R351" i="17"/>
  <c r="Q352" i="17"/>
  <c r="R352" i="17"/>
  <c r="Q353" i="17"/>
  <c r="R353" i="17"/>
  <c r="Q354" i="17"/>
  <c r="R354" i="17"/>
  <c r="Q355" i="17"/>
  <c r="R355" i="17"/>
  <c r="Q356" i="17"/>
  <c r="R356" i="17"/>
  <c r="Q357" i="17"/>
  <c r="R357" i="17"/>
  <c r="Q358" i="17"/>
  <c r="R358" i="17"/>
  <c r="Q359" i="17"/>
  <c r="R359" i="17"/>
  <c r="Q360" i="17"/>
  <c r="R360" i="17"/>
  <c r="Q361" i="17"/>
  <c r="R361" i="17"/>
  <c r="Q362" i="17"/>
  <c r="R362" i="17"/>
  <c r="Q363" i="17"/>
  <c r="R363" i="17"/>
  <c r="Q364" i="17"/>
  <c r="R364" i="17"/>
  <c r="Q365" i="17"/>
  <c r="R365" i="17"/>
  <c r="Q366" i="17"/>
  <c r="R366" i="17"/>
  <c r="Q367" i="17"/>
  <c r="R367" i="17"/>
  <c r="Q368" i="17"/>
  <c r="R368" i="17"/>
  <c r="Q369" i="17"/>
  <c r="R369" i="17"/>
  <c r="Q370" i="17"/>
  <c r="R370" i="17"/>
  <c r="Q371" i="17"/>
  <c r="R371" i="17"/>
  <c r="Q372" i="17"/>
  <c r="R372" i="17"/>
  <c r="Q373" i="17"/>
  <c r="R373" i="17"/>
  <c r="Q374" i="17"/>
  <c r="R374" i="17"/>
  <c r="Q375" i="17"/>
  <c r="R375" i="17"/>
  <c r="Q376" i="17"/>
  <c r="R376" i="17"/>
  <c r="Q377" i="17"/>
  <c r="R377" i="17"/>
  <c r="Q378" i="17"/>
  <c r="R378" i="17"/>
  <c r="Q379" i="17"/>
  <c r="R379" i="17"/>
  <c r="Q380" i="17"/>
  <c r="R380" i="17"/>
  <c r="Q381" i="17"/>
  <c r="R381" i="17"/>
  <c r="Q382" i="17"/>
  <c r="R382" i="17"/>
  <c r="Q383" i="17"/>
  <c r="R383" i="17"/>
  <c r="Q384" i="17"/>
  <c r="R384" i="17"/>
  <c r="Q385" i="17"/>
  <c r="R385" i="17"/>
  <c r="Q386" i="17"/>
  <c r="R386" i="17"/>
  <c r="Q387" i="17"/>
  <c r="R387" i="17"/>
  <c r="Q388" i="17"/>
  <c r="R388" i="17"/>
  <c r="Q389" i="17"/>
  <c r="R389" i="17"/>
  <c r="Q390" i="17"/>
  <c r="R390" i="17"/>
  <c r="Q391" i="17"/>
  <c r="R391" i="17"/>
  <c r="Q392" i="17"/>
  <c r="R392" i="17"/>
  <c r="Q393" i="17"/>
  <c r="R393" i="17"/>
  <c r="Q394" i="17"/>
  <c r="R394" i="17"/>
  <c r="Q395" i="17"/>
  <c r="R395" i="17"/>
  <c r="Q396" i="17"/>
  <c r="R396" i="17"/>
  <c r="Q397" i="17"/>
  <c r="R397" i="17"/>
  <c r="Q398" i="17"/>
  <c r="R398" i="17"/>
  <c r="Q399" i="17"/>
  <c r="R399" i="17"/>
  <c r="Q400" i="17"/>
  <c r="R400" i="17"/>
  <c r="Q401" i="17"/>
  <c r="R401" i="17"/>
  <c r="Q402" i="17"/>
  <c r="R402" i="17"/>
  <c r="Q403" i="17"/>
  <c r="R403" i="17"/>
  <c r="Q404" i="17"/>
  <c r="R404" i="17"/>
  <c r="Q405" i="17"/>
  <c r="R405" i="17"/>
  <c r="Q406" i="17"/>
  <c r="R406" i="17"/>
  <c r="Q407" i="17"/>
  <c r="R407" i="17"/>
  <c r="Q408" i="17"/>
  <c r="R408" i="17"/>
  <c r="Q409" i="17"/>
  <c r="R409" i="17"/>
  <c r="Q410" i="17"/>
  <c r="R410" i="17"/>
  <c r="Q411" i="17"/>
  <c r="R411" i="17"/>
  <c r="Q412" i="17"/>
  <c r="R412" i="17"/>
  <c r="Q413" i="17"/>
  <c r="R413" i="17"/>
  <c r="Q414" i="17"/>
  <c r="R414" i="17"/>
  <c r="Q415" i="17"/>
  <c r="R415" i="17"/>
  <c r="Q416" i="17"/>
  <c r="R416" i="17"/>
  <c r="Q417" i="17"/>
  <c r="R417" i="17"/>
  <c r="Q418" i="17"/>
  <c r="R418" i="17"/>
  <c r="Q419" i="17"/>
  <c r="R419" i="17"/>
  <c r="Q420" i="17"/>
  <c r="R420" i="17"/>
  <c r="Q421" i="17"/>
  <c r="R421" i="17"/>
  <c r="Q422" i="17"/>
  <c r="R422" i="17"/>
  <c r="Q423" i="17"/>
  <c r="R423" i="17"/>
  <c r="Q424" i="17"/>
  <c r="R424" i="17"/>
  <c r="Q425" i="17"/>
  <c r="R425" i="17"/>
  <c r="Q426" i="17"/>
  <c r="R426" i="17"/>
  <c r="Q427" i="17"/>
  <c r="R427" i="17"/>
  <c r="Q428" i="17"/>
  <c r="R428" i="17"/>
  <c r="Q429" i="17"/>
  <c r="R429" i="17"/>
  <c r="Q430" i="17"/>
  <c r="R430" i="17"/>
  <c r="Q431" i="17"/>
  <c r="R431" i="17"/>
  <c r="Q432" i="17"/>
  <c r="R432" i="17"/>
  <c r="Q433" i="17"/>
  <c r="R433" i="17"/>
  <c r="Q434" i="17"/>
  <c r="R434" i="17"/>
  <c r="Q435" i="17"/>
  <c r="R435" i="17"/>
  <c r="Q436" i="17"/>
  <c r="R436" i="17"/>
  <c r="Q437" i="17"/>
  <c r="R437" i="17"/>
  <c r="Q438" i="17"/>
  <c r="R438" i="17"/>
  <c r="Q439" i="17"/>
  <c r="R439" i="17"/>
  <c r="Q440" i="17"/>
  <c r="R440" i="17"/>
  <c r="Q441" i="17"/>
  <c r="R441" i="17"/>
  <c r="Q442" i="17"/>
  <c r="R442" i="17"/>
  <c r="Q443" i="17"/>
  <c r="R443" i="17"/>
  <c r="Q444" i="17"/>
  <c r="R444" i="17"/>
  <c r="Q445" i="17"/>
  <c r="R445" i="17"/>
  <c r="Q446" i="17"/>
  <c r="R446" i="17"/>
  <c r="Q447" i="17"/>
  <c r="R447" i="17"/>
  <c r="Q448" i="17"/>
  <c r="R448" i="17"/>
  <c r="Q449" i="17"/>
  <c r="R449" i="17"/>
  <c r="Q450" i="17"/>
  <c r="R450" i="17"/>
  <c r="Q451" i="17"/>
  <c r="R451" i="17"/>
  <c r="Q452" i="17"/>
  <c r="R452" i="17"/>
  <c r="Q453" i="17"/>
  <c r="R453" i="17"/>
  <c r="Q454" i="17"/>
  <c r="R454" i="17"/>
  <c r="Q455" i="17"/>
  <c r="R455" i="17"/>
  <c r="Q456" i="17"/>
  <c r="R456" i="17"/>
  <c r="Q457" i="17"/>
  <c r="R457" i="17"/>
  <c r="Q458" i="17"/>
  <c r="R458" i="17"/>
  <c r="Q459" i="17"/>
  <c r="R459" i="17"/>
  <c r="Q460" i="17"/>
  <c r="R460" i="17"/>
  <c r="Q461" i="17"/>
  <c r="R461" i="17"/>
  <c r="Q462" i="17"/>
  <c r="R462" i="17"/>
  <c r="Q463" i="17"/>
  <c r="R463" i="17"/>
  <c r="Q464" i="17"/>
  <c r="R464" i="17"/>
  <c r="Q465" i="17"/>
  <c r="R465" i="17"/>
  <c r="Q466" i="17"/>
  <c r="R466" i="17"/>
  <c r="Q467" i="17"/>
  <c r="R467" i="17"/>
  <c r="Q468" i="17"/>
  <c r="R468" i="17"/>
  <c r="Q469" i="17"/>
  <c r="R469" i="17"/>
  <c r="Q470" i="17"/>
  <c r="R470" i="17"/>
  <c r="Q471" i="17"/>
  <c r="R471" i="17"/>
  <c r="Q472" i="17"/>
  <c r="R472" i="17"/>
  <c r="Q473" i="17"/>
  <c r="R473" i="17"/>
  <c r="Q474" i="17"/>
  <c r="R474" i="17"/>
  <c r="Q475" i="17"/>
  <c r="R475" i="17"/>
  <c r="Q476" i="17"/>
  <c r="R476" i="17"/>
  <c r="Q477" i="17"/>
  <c r="R477" i="17"/>
  <c r="Q478" i="17"/>
  <c r="R478" i="17"/>
  <c r="Q479" i="17"/>
  <c r="R479" i="17"/>
  <c r="Q480" i="17"/>
  <c r="R480" i="17"/>
  <c r="Q481" i="17"/>
  <c r="R481" i="17"/>
  <c r="Q482" i="17"/>
  <c r="R482" i="17"/>
  <c r="Q483" i="17"/>
  <c r="R483" i="17"/>
  <c r="Q484" i="17"/>
  <c r="R484" i="17"/>
  <c r="Q485" i="17"/>
  <c r="R485" i="17"/>
  <c r="Q486" i="17"/>
  <c r="R486" i="17"/>
  <c r="Q487" i="17"/>
  <c r="R487" i="17"/>
  <c r="Q488" i="17"/>
  <c r="R488" i="17"/>
  <c r="Q489" i="17"/>
  <c r="R489" i="17"/>
  <c r="Q490" i="17"/>
  <c r="R490" i="17"/>
  <c r="Q491" i="17"/>
  <c r="R491" i="17"/>
  <c r="Q492" i="17"/>
  <c r="R492" i="17"/>
  <c r="Q493" i="17"/>
  <c r="R493" i="17"/>
  <c r="Q494" i="17"/>
  <c r="R494" i="17"/>
  <c r="Q495" i="17"/>
  <c r="R495" i="17"/>
  <c r="Q496" i="17"/>
  <c r="R496" i="17"/>
  <c r="Q497" i="17"/>
  <c r="R497" i="17"/>
  <c r="Q498" i="17"/>
  <c r="R498" i="17"/>
  <c r="Q499" i="17"/>
  <c r="R499" i="17"/>
  <c r="Q500" i="17"/>
  <c r="R500" i="17"/>
  <c r="Q501" i="17"/>
  <c r="R501" i="17"/>
  <c r="Q502" i="17"/>
  <c r="R502" i="17"/>
  <c r="Q503" i="17"/>
  <c r="R503" i="17"/>
  <c r="Q504" i="17"/>
  <c r="R504" i="17"/>
  <c r="Q505" i="17"/>
  <c r="R505" i="17"/>
  <c r="Q506" i="17"/>
  <c r="R506" i="17"/>
  <c r="Q507" i="17"/>
  <c r="R507" i="17"/>
  <c r="Q508" i="17"/>
  <c r="R508" i="17"/>
  <c r="Q509" i="17"/>
  <c r="R509" i="17"/>
  <c r="Q510" i="17"/>
  <c r="R510" i="17"/>
  <c r="Q511" i="17"/>
  <c r="R511" i="17"/>
  <c r="Q512" i="17"/>
  <c r="R512" i="17"/>
  <c r="Q513" i="17"/>
  <c r="R513" i="17"/>
  <c r="Q514" i="17"/>
  <c r="R514" i="17"/>
  <c r="Q515" i="17"/>
  <c r="R515" i="17"/>
  <c r="Q516" i="17"/>
  <c r="R516" i="17"/>
  <c r="Q517" i="17"/>
  <c r="R517" i="17"/>
  <c r="Q518" i="17"/>
  <c r="R518" i="17"/>
  <c r="Q519" i="17"/>
  <c r="R519" i="17"/>
  <c r="Q520" i="17"/>
  <c r="R520" i="17"/>
  <c r="Q521" i="17"/>
  <c r="R521" i="17"/>
  <c r="Q522" i="17"/>
  <c r="R522" i="17"/>
  <c r="Q523" i="17"/>
  <c r="R523" i="17"/>
  <c r="Q524" i="17"/>
  <c r="R524" i="17"/>
  <c r="Q525" i="17"/>
  <c r="R525" i="17"/>
  <c r="Q526" i="17"/>
  <c r="R526" i="17"/>
  <c r="Q527" i="17"/>
  <c r="R527" i="17"/>
  <c r="Q528" i="17"/>
  <c r="R528" i="17"/>
  <c r="Q529" i="17"/>
  <c r="R529" i="17"/>
  <c r="Q530" i="17"/>
  <c r="R530" i="17"/>
  <c r="Q531" i="17"/>
  <c r="R531" i="17"/>
  <c r="Q532" i="17"/>
  <c r="R532" i="17"/>
  <c r="Q533" i="17"/>
  <c r="R533" i="17"/>
  <c r="Q534" i="17"/>
  <c r="R534" i="17"/>
  <c r="Q535" i="17"/>
  <c r="R535" i="17"/>
  <c r="Q536" i="17"/>
  <c r="R536" i="17"/>
  <c r="Q537" i="17"/>
  <c r="R537" i="17"/>
  <c r="Q538" i="17"/>
  <c r="R538" i="17"/>
  <c r="Q539" i="17"/>
  <c r="R539" i="17"/>
  <c r="Q540" i="17"/>
  <c r="R540" i="17"/>
  <c r="Q541" i="17"/>
  <c r="R541" i="17"/>
  <c r="Q542" i="17"/>
  <c r="R542" i="17"/>
  <c r="Q543" i="17"/>
  <c r="R543" i="17"/>
  <c r="Q544" i="17"/>
  <c r="R544" i="17"/>
  <c r="Q545" i="17"/>
  <c r="R545" i="17"/>
  <c r="Q546" i="17"/>
  <c r="R546" i="17"/>
  <c r="Q547" i="17"/>
  <c r="R547" i="17"/>
  <c r="Q548" i="17"/>
  <c r="R548" i="17"/>
  <c r="Q549" i="17"/>
  <c r="R549" i="17"/>
  <c r="Q550" i="17"/>
  <c r="R550" i="17"/>
  <c r="Q551" i="17"/>
  <c r="R551" i="17"/>
  <c r="Q552" i="17"/>
  <c r="R552" i="17"/>
  <c r="Q553" i="17"/>
  <c r="R553" i="17"/>
  <c r="Q554" i="17"/>
  <c r="R554" i="17"/>
  <c r="Q555" i="17"/>
  <c r="R555" i="17"/>
  <c r="Q556" i="17"/>
  <c r="R556" i="17"/>
  <c r="Q557" i="17"/>
  <c r="R557" i="17"/>
  <c r="Q558" i="17"/>
  <c r="R558" i="17"/>
  <c r="Q559" i="17"/>
  <c r="R559" i="17"/>
  <c r="Q560" i="17"/>
  <c r="R560" i="17"/>
  <c r="Q561" i="17"/>
  <c r="R561" i="17"/>
  <c r="Q562" i="17"/>
  <c r="R562" i="17"/>
  <c r="Q563" i="17"/>
  <c r="R563" i="17"/>
  <c r="Q564" i="17"/>
  <c r="R564" i="17"/>
  <c r="Q565" i="17"/>
  <c r="R565" i="17"/>
  <c r="Q566" i="17"/>
  <c r="R566" i="17"/>
  <c r="Q567" i="17"/>
  <c r="R567" i="17"/>
  <c r="Q568" i="17"/>
  <c r="R568" i="17"/>
  <c r="Q569" i="17"/>
  <c r="R569" i="17"/>
  <c r="Q570" i="17"/>
  <c r="R570" i="17"/>
  <c r="Q571" i="17"/>
  <c r="R571" i="17"/>
  <c r="Q572" i="17"/>
  <c r="R572" i="17"/>
  <c r="Q573" i="17"/>
  <c r="R573" i="17"/>
  <c r="Q574" i="17"/>
  <c r="R574" i="17"/>
  <c r="Q575" i="17"/>
  <c r="R575" i="17"/>
  <c r="Q576" i="17"/>
  <c r="R576" i="17"/>
  <c r="Q577" i="17"/>
  <c r="R577" i="17"/>
  <c r="Q578" i="17"/>
  <c r="R578" i="17"/>
  <c r="Q579" i="17"/>
  <c r="R579" i="17"/>
  <c r="Q580" i="17"/>
  <c r="R580" i="17"/>
  <c r="Q581" i="17"/>
  <c r="R581" i="17"/>
  <c r="Q582" i="17"/>
  <c r="R582" i="17"/>
  <c r="Q583" i="17"/>
  <c r="R583" i="17"/>
  <c r="Q584" i="17"/>
  <c r="R584" i="17"/>
  <c r="Q585" i="17"/>
  <c r="R585" i="17"/>
  <c r="Q586" i="17"/>
  <c r="R586" i="17"/>
  <c r="Q587" i="17"/>
  <c r="R587" i="17"/>
  <c r="Q588" i="17"/>
  <c r="R588" i="17"/>
  <c r="Q589" i="17"/>
  <c r="R589" i="17"/>
  <c r="Q590" i="17"/>
  <c r="R590" i="17"/>
  <c r="Q591" i="17"/>
  <c r="R591" i="17"/>
  <c r="Q592" i="17"/>
  <c r="R592" i="17"/>
  <c r="Q593" i="17"/>
  <c r="R593" i="17"/>
  <c r="Q594" i="17"/>
  <c r="R594" i="17"/>
  <c r="Q595" i="17"/>
  <c r="R595" i="17"/>
  <c r="Q596" i="17"/>
  <c r="R596" i="17"/>
  <c r="Q597" i="17"/>
  <c r="R597" i="17"/>
  <c r="Q598" i="17"/>
  <c r="R598" i="17"/>
  <c r="Q599" i="17"/>
  <c r="R599" i="17"/>
  <c r="Q600" i="17"/>
  <c r="R600" i="17"/>
  <c r="Q601" i="17"/>
  <c r="R601" i="17"/>
  <c r="Q602" i="17"/>
  <c r="R602" i="17"/>
  <c r="Q603" i="17"/>
  <c r="R603" i="17"/>
  <c r="Q604" i="17"/>
  <c r="R604" i="17"/>
  <c r="Q605" i="17"/>
  <c r="R605" i="17"/>
  <c r="Q606" i="17"/>
  <c r="R606" i="17"/>
  <c r="Q607" i="17"/>
  <c r="R607" i="17"/>
  <c r="Q608" i="17"/>
  <c r="R608" i="17"/>
  <c r="Q609" i="17"/>
  <c r="R609" i="17"/>
  <c r="Q610" i="17"/>
  <c r="R610" i="17"/>
  <c r="Q611" i="17"/>
  <c r="R611" i="17"/>
  <c r="Q612" i="17"/>
  <c r="R612" i="17"/>
  <c r="Q613" i="17"/>
  <c r="R613" i="17"/>
  <c r="Q614" i="17"/>
  <c r="R614" i="17"/>
  <c r="Q615" i="17"/>
  <c r="R615" i="17"/>
  <c r="Q616" i="17"/>
  <c r="R616" i="17"/>
  <c r="Q617" i="17"/>
  <c r="R617" i="17"/>
  <c r="Q618" i="17"/>
  <c r="R618" i="17"/>
  <c r="Q619" i="17"/>
  <c r="R619" i="17"/>
  <c r="Q620" i="17"/>
  <c r="R620" i="17"/>
  <c r="Q621" i="17"/>
  <c r="R621" i="17"/>
  <c r="Q622" i="17"/>
  <c r="R622" i="17"/>
  <c r="R28" i="17"/>
  <c r="R30" i="17"/>
  <c r="R24" i="17"/>
  <c r="R22" i="17" l="1"/>
  <c r="Q2" i="17"/>
  <c r="Q1" i="17"/>
  <c r="Q22" i="17"/>
  <c r="R2" i="17"/>
  <c r="P1" i="17"/>
  <c r="C17" i="17" s="1"/>
  <c r="B17" i="17" l="1"/>
  <c r="C6" i="19" s="1"/>
  <c r="D17" i="17"/>
  <c r="C12" i="19" s="1"/>
  <c r="B18" i="17"/>
  <c r="C7" i="19" s="1"/>
  <c r="B19" i="17"/>
  <c r="C8" i="19" s="1"/>
  <c r="C18" i="17"/>
  <c r="C10" i="19" s="1"/>
  <c r="C19" i="17"/>
  <c r="C11" i="19" s="1"/>
  <c r="D18" i="17"/>
  <c r="C13" i="19" s="1"/>
  <c r="D19" i="17"/>
  <c r="C14" i="19" s="1"/>
  <c r="C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Gjersvold Johan</author>
    <author>Johan Gjersvold</author>
  </authors>
  <commentList>
    <comment ref="A18" authorId="0" shapeId="0" xr:uid="{00000000-0006-0000-0200-000004000000}">
      <text>
        <r>
          <rPr>
            <b/>
            <sz val="9"/>
            <color indexed="81"/>
            <rFont val="Tahoma"/>
            <family val="2"/>
          </rPr>
          <t xml:space="preserve">Obs! </t>
        </r>
        <r>
          <rPr>
            <sz val="9"/>
            <color indexed="81"/>
            <rFont val="Tahoma"/>
            <family val="2"/>
          </rPr>
          <t xml:space="preserve">De könsfördelade resultaten kan rapporteras in i Kolada.
</t>
        </r>
      </text>
    </comment>
    <comment ref="A19" authorId="0" shapeId="0" xr:uid="{00000000-0006-0000-0200-000005000000}">
      <text>
        <r>
          <rPr>
            <b/>
            <sz val="9"/>
            <color indexed="81"/>
            <rFont val="Tahoma"/>
            <family val="2"/>
          </rPr>
          <t>Obs!</t>
        </r>
        <r>
          <rPr>
            <sz val="9"/>
            <color indexed="81"/>
            <rFont val="Tahoma"/>
            <family val="2"/>
          </rPr>
          <t xml:space="preserve"> De könsfördelade resultaten kan rapporteras in i Kolada
</t>
        </r>
      </text>
    </comment>
    <comment ref="B22" authorId="1" shapeId="0" xr:uid="{00000000-0006-0000-0200-000001000000}">
      <text>
        <r>
          <rPr>
            <b/>
            <sz val="8"/>
            <color indexed="81"/>
            <rFont val="Tahoma"/>
            <family val="2"/>
          </rPr>
          <t>Datum skrivs som: ÅÅÅÅ-MM-DD</t>
        </r>
        <r>
          <rPr>
            <sz val="8"/>
            <color indexed="81"/>
            <rFont val="Tahoma"/>
            <family val="2"/>
          </rPr>
          <t xml:space="preserve">
</t>
        </r>
        <r>
          <rPr>
            <b/>
            <sz val="8"/>
            <color indexed="81"/>
            <rFont val="Tahoma"/>
            <family val="2"/>
          </rPr>
          <t>Ansökningsdatum är det datum då ansökan om plats på särskilt boende kommer in till kommunen, oavsett om ansökan görs skriftligt eller muntligt.</t>
        </r>
      </text>
    </comment>
    <comment ref="C22" authorId="1" shapeId="0" xr:uid="{00000000-0006-0000-0200-000002000000}">
      <text>
        <r>
          <rPr>
            <b/>
            <sz val="8"/>
            <color indexed="81"/>
            <rFont val="Tahoma"/>
            <family val="2"/>
          </rPr>
          <t>Datum skrivs som: ÅÅÅÅ-MM-DD</t>
        </r>
        <r>
          <rPr>
            <sz val="8"/>
            <color indexed="81"/>
            <rFont val="Tahoma"/>
            <family val="2"/>
          </rPr>
          <t xml:space="preserve">
</t>
        </r>
        <r>
          <rPr>
            <b/>
            <sz val="8"/>
            <color indexed="81"/>
            <rFont val="Tahoma"/>
            <family val="2"/>
          </rPr>
          <t>Erbjudet inflyttningsdatum är det datum då den äldre enligt kommunens erbjudande har möjlighet att flytta in på ett särskilt boende, oavsett om den äldre sedan väljer att flytta in eller inte.</t>
        </r>
      </text>
    </comment>
    <comment ref="D22" authorId="0" shapeId="0" xr:uid="{00000000-0006-0000-0200-000003000000}">
      <text>
        <r>
          <rPr>
            <b/>
            <sz val="9"/>
            <color indexed="81"/>
            <rFont val="Tahoma"/>
            <family val="2"/>
          </rPr>
          <t xml:space="preserve">Frivillig uppgift </t>
        </r>
        <r>
          <rPr>
            <sz val="9"/>
            <color indexed="81"/>
            <rFont val="Tahoma"/>
            <family val="2"/>
          </rPr>
          <t xml:space="preserve">som genererar medelvärde och median fördelat på kvinnor och män. Kan rapporteras till Kolada.
</t>
        </r>
        <r>
          <rPr>
            <b/>
            <sz val="9"/>
            <color indexed="81"/>
            <rFont val="Tahoma"/>
            <family val="2"/>
          </rPr>
          <t xml:space="preserve">Svar anges med K för Kvinna och M för Man. </t>
        </r>
      </text>
    </comment>
  </commentList>
</comments>
</file>

<file path=xl/sharedStrings.xml><?xml version="1.0" encoding="utf-8"?>
<sst xmlns="http://schemas.openxmlformats.org/spreadsheetml/2006/main" count="114" uniqueCount="99">
  <si>
    <t>Nyckeltal</t>
  </si>
  <si>
    <t>Tillbaka till start</t>
  </si>
  <si>
    <t>Välj beräkningsstöd nedan</t>
  </si>
  <si>
    <t>A. Utredning</t>
  </si>
  <si>
    <t>Resultat för inmatning i Koladas inmatningsfunktion</t>
  </si>
  <si>
    <t>Samtliga resultat för inmatning</t>
  </si>
  <si>
    <t xml:space="preserve">Kvinnor: </t>
  </si>
  <si>
    <t xml:space="preserve">Män: </t>
  </si>
  <si>
    <t>K</t>
  </si>
  <si>
    <t>M</t>
  </si>
  <si>
    <t>Inmatning Könsuppdelat</t>
  </si>
  <si>
    <t>Kolada id</t>
  </si>
  <si>
    <t>Kortnamn</t>
  </si>
  <si>
    <t>Definition</t>
  </si>
  <si>
    <t>U23401</t>
  </si>
  <si>
    <t>U23402</t>
  </si>
  <si>
    <t>U23431</t>
  </si>
  <si>
    <t>Bilaga: Nyckeltalslista</t>
  </si>
  <si>
    <t>KKiK-mått</t>
  </si>
  <si>
    <t>KKIK-mått</t>
  </si>
  <si>
    <t>Väntetid till särskilt boende</t>
  </si>
  <si>
    <t>Nyckeltalsnamn</t>
  </si>
  <si>
    <t>Väntetid i antal dagar från ansökningsdatum till första erbjudet inflyttningsdatum till särskilt boende, medelvärde</t>
  </si>
  <si>
    <t>Väntetider från ansökningsdatum till första erbjudet inflyttningsdatum till särskilt boende, väntat längre än 90 dagar, andel (%)</t>
  </si>
  <si>
    <t>Väntetid i antal dagar från ansökningsdatum till första erbjudet inflyttningsdatum till särskilt boende, median</t>
  </si>
  <si>
    <t>KKiK</t>
  </si>
  <si>
    <t>Antal personer 65 år och äldre som har väntat längre än 90 dagar på att få ett första erbjudande om särskilt boende, dividerat med alla personer 65 år och äldre som har ansökt om och erbjudits ett första inflyttningsdatum till särskilt boende. Med ansökningsdatum avses det datum då ansökan om plats på särskilt boende kommer in till kommunen, oavsett om ansökan görs skriftligt eller muntligt. Med första erbjudet inflyttningsdatum avses det datum då den enskilde enligt kommunens erbjudande har möjlighet att flytta in på ett särskilt boende, oavsett om den enskilde sedan väljer att flytta in eller inte. Avser samtliga utredningar avseende plats på särskilt boende med erbjudet inflyttningsdatum under första halvåret och som avsåg personer som vid tidpunkten för ansökan var 65 år eller äldre. Källa: Egen undersökning i kommunen.</t>
  </si>
  <si>
    <t>Detta är ett utvecklingsnyckeltal, se frågor och svar på kolada.se för mer information. Medelvärde, antal dagar från ansökningsdatum till första erbjudet inflyttningsdatum avseende särskilt boende inom äldreomsorg. Med ansökningsdatum avses det datum då ansökan om plats på särskilt boende kommer in till kommunen, oavsett om ansökan görs skriftligt eller muntligt. Med erbjudet inflyttningsdatum avses det datum då den enskilde enligt kommunens erbjudande har möjlighet att flytta in på ett särskilt boende, oavsett om den enskilde sedan väljer att flytta in eller inte. Avser samtliga utredningar avseende plats på särskilt boende som avslutades i kommunen under första halvåret, och som avsåg personer som vid tidpunkten för ansökan var 65 år eller äldre. Ingår i Kommunens kvalitet i korthet (KKiK). Källa: Egen undersökning i kommunen.</t>
  </si>
  <si>
    <t>Detta är ett utvecklingsnyckeltal, se frågor och svar på kolada.se för mer information. Medianvärde, antal dagar från ansökningsdatum till första erbjudet inflyttningsdatum avseende särskilt boende inom äldreomsorg. Med ansökningsdatum avses det datum då ansökan om plats på särskilt boende kommer in till kommunen, oavsett om ansökan görs skriftligt eller muntligt. Med erbjudet inflyttningsdatum avses det datum då den enskilde enligt kommunens erbjudande har möjlighet att flytta in på ett särskilt boende, oavsett om den enskilde sedan väljer att flytta in eller inte. Avser samtliga utredningar avseende plats på särskilt boende som avslutades i kommunen under första halvåret, och som avsåg personer som vid tidpunkten för ansökan var 65 år eller äldre. Ingår i Kommunens kvalitet i korthet (KKiK). Källa: Egen undersökning i kommunen.</t>
  </si>
  <si>
    <t xml:space="preserve">Kolumnen ”KKiK-mått” visar om nyckeltalet ingår i SKR:s projekt Kommunens kvalitet i korthet. </t>
  </si>
  <si>
    <t xml:space="preserve">Väntetid i antal dagar från ansökningsdatum till första erbjudet inflyttningsdatum till särskilt boende, medelvärde Totalt </t>
  </si>
  <si>
    <t xml:space="preserve">Väntetid i antal dagar från ansökningsdatum till första erbjudet inflyttningsdatum till särskilt boende, medelvärde Kvinnor </t>
  </si>
  <si>
    <t xml:space="preserve">Väntetid i antal dagar från ansökningsdatum till första erbjudet inflyttningsdatum till särskilt boende, medelvärde Män </t>
  </si>
  <si>
    <t xml:space="preserve">Väntetid i antal dagar från ansökningsdatum till första erbjudet inflyttningsdatum till särskilt boende, median Totalt </t>
  </si>
  <si>
    <t xml:space="preserve">Väntetid i antal dagar från ansökningsdatum till första erbjudet inflyttningsdatum till särskilt boende, median Kvinnor </t>
  </si>
  <si>
    <t xml:space="preserve">Väntetid i antal dagar från ansökningsdatum till första erbjudet inflyttningsdatum till särskilt boende, median Män </t>
  </si>
  <si>
    <t xml:space="preserve">Väntetider från ansökningsdatum till första erbjudet inflyttningsdatum till särskilt boende, andel som väntat längre än 90 dagar (%) Totalt </t>
  </si>
  <si>
    <t xml:space="preserve">Väntetider från ansökningsdatum till första erbjudet inflyttningsdatum till särskilt boende, andel som väntat längre än 90 dagar (%) Kvinnor </t>
  </si>
  <si>
    <t xml:space="preserve">Väntetider från ansökningsdatum till första erbjudet inflyttningsdatum till särskilt boende, andel som väntat längre än 90 dagar (%) Män </t>
  </si>
  <si>
    <t>Bakgrund och syfte</t>
  </si>
  <si>
    <t>RKA har statens och SKR:s uppdrag att stimulera till kvalitetsjämförelser inom kommunsektorn. Nyckeltalen i denna undersökning är framtagna i nätverk med ett stort antal deltagande kommuner. Undersökningen genomförs på nationell nivå sedan 2009. 
Några av nyckeltalen ingår i Kommunens kvalitet i korthet (KKiK). Samtliga nyckeltal publiceras i Kolada. 
Syftet med undersökningen är att ge landets kommuner möjlighet att jämföra sin verksamhet med andras samt att följa utvecklingen över tid. Målsättningen är att fånga in brukarnära objektiva kvalitetsindikatorer som kan komplettera andra kvalitetsmätningar inom äldreomsorgen som t.ex. Socialstyrelsen och SKR gör.</t>
  </si>
  <si>
    <t>Nyckeltalen</t>
  </si>
  <si>
    <t>Avgränsningar</t>
  </si>
  <si>
    <t>Kontaktinformation</t>
  </si>
  <si>
    <t>Frågor och funderingar? Kontakta RKA via:</t>
  </si>
  <si>
    <t xml:space="preserve">Epost: </t>
  </si>
  <si>
    <t>inmatning@kolada.se</t>
  </si>
  <si>
    <r>
      <t>Tfn:</t>
    </r>
    <r>
      <rPr>
        <sz val="11"/>
        <rFont val="Calibri"/>
        <family val="2"/>
      </rPr>
      <t xml:space="preserve"> </t>
    </r>
  </si>
  <si>
    <t>Maria Price, 08 - 452 72 50</t>
  </si>
  <si>
    <t>Obs! Spara ifyllnadsformuläret lokalt på din dator, du kan ej spara det på Kolada.</t>
  </si>
  <si>
    <t xml:space="preserve">Ifyllnadsformuläret hjälper dig att räkna ut de efterfrågade nyckeltalen som du sedan manuellt överför till Koladas inmatningsfunktion (se lathund på fliken "Samtliga resultat för inmatning"). </t>
  </si>
  <si>
    <t>Ifyllnadsformulär, beskrivning hur formuläret används. Innehåller länkar till olika flikar och Kontaktinformation</t>
  </si>
  <si>
    <r>
      <t>Erbjudet inflyttningsdatum</t>
    </r>
    <r>
      <rPr>
        <sz val="11"/>
        <color rgb="FF000000"/>
        <rFont val="Calibri"/>
        <family val="2"/>
      </rPr>
      <t xml:space="preserve"> är det datum då den äldre enligt kommunens första erbjudande har möjlighet att flytta in på ett särskilt boende, dvs. får tillgång till lägenheten/rummet -  </t>
    </r>
    <r>
      <rPr>
        <b/>
        <sz val="11"/>
        <color rgb="FF000000"/>
        <rFont val="Calibri"/>
        <family val="2"/>
      </rPr>
      <t xml:space="preserve">oavsett om den äldre tackar ja eller nej alternativt väljer att flytta in eller inte. </t>
    </r>
  </si>
  <si>
    <r>
      <t xml:space="preserve">Mätningen ska göras för samtliga utredningar där första erbjudet inflyttningsdatum avseende plats på särskilt boende inföll under det första halvåret innevarande år och avser personer som vid tidpunkten för ansökan var 65 år eller äldre. Omfattar detta underlag mindre än 4 utredningar ska av sekretesskäl inget resultat lämnas.
</t>
    </r>
    <r>
      <rPr>
        <b/>
        <sz val="11"/>
        <color rgb="FF000000"/>
        <rFont val="Calibri"/>
        <family val="2"/>
      </rPr>
      <t>Observera</t>
    </r>
    <r>
      <rPr>
        <sz val="11"/>
        <color rgb="FF000000"/>
        <rFont val="Calibri"/>
        <family val="2"/>
      </rPr>
      <t xml:space="preserve"> att i säbo ska sökanden från boende i andra kommuner inkluderas i väntetidsmåttet</t>
    </r>
  </si>
  <si>
    <t>Urval</t>
  </si>
  <si>
    <r>
      <t xml:space="preserve">Har ni inte fler än 150 utredningar så rekommenderar vi att ni gör en totalundersökning, dvs ta med alla dessa. Om ni har fler än 150 ansökningar och har ett verksamhetssystem som kan plocka fram alla uppgifter så rekommenderar vi att ni gör en totalundersökning. Tar ni istället fram uppgifterna manuellt så rekommenderar vi att göra ett  </t>
    </r>
    <r>
      <rPr>
        <sz val="10"/>
        <color rgb="FF000000"/>
        <rFont val="Calibri"/>
        <family val="2"/>
      </rPr>
      <t xml:space="preserve">slumpmässigt </t>
    </r>
    <r>
      <rPr>
        <sz val="11"/>
        <color rgb="FF000000"/>
        <rFont val="Calibri"/>
        <family val="2"/>
      </rPr>
      <t>urval om det totala antalet utredningar överstiger 150.</t>
    </r>
  </si>
  <si>
    <t>Gör så här:</t>
  </si>
  <si>
    <r>
      <t>Ansökningsdatum</t>
    </r>
    <r>
      <rPr>
        <sz val="11"/>
        <color rgb="FF000000"/>
        <rFont val="Calibri"/>
        <family val="2"/>
        <scheme val="minor"/>
      </rPr>
      <t xml:space="preserve"> är det datum då ansökan om plats på särskilt boende kommer in till kommunen, oavsett om ansökan görs skriftligt eller muntligt.</t>
    </r>
  </si>
  <si>
    <t>Samtliga beräknade nyckeltalsresultat för särskilt boende hittar du under fliken "Samtliga resultat för inmatning". Där hittar du också lathund för publicering av uppgifterna i Kolada</t>
  </si>
  <si>
    <t>Väntetider från ansökningsdatum till första erbjudet inflyttningsdatum till särskilt boende, väntat längre än 90 dagar (%) (U23431)
Väntat längre än 90 dagar (%)</t>
  </si>
  <si>
    <t>Utredningar</t>
  </si>
  <si>
    <r>
      <t xml:space="preserve">Väntetid i antal dagar från ansökningsdatum till första erbjudet inflyttningsdatum till särskilt boende, medelvärde (U23401) </t>
    </r>
    <r>
      <rPr>
        <sz val="10"/>
        <color indexed="10"/>
        <rFont val="Arial"/>
        <family val="2"/>
      </rPr>
      <t xml:space="preserve">KKiK-mått
</t>
    </r>
    <r>
      <rPr>
        <sz val="10"/>
        <rFont val="Arial"/>
        <family val="2"/>
      </rPr>
      <t>Medelvärde</t>
    </r>
  </si>
  <si>
    <t>Väntetid i antal dagar från ansökningsdatum till första erbjudet inflyttningsdatum till särskilt boende, median (U23402)
Median</t>
  </si>
  <si>
    <t>Så här gör du för att publicera era nyckeltalsvärden på www.kolada.se</t>
  </si>
  <si>
    <t>En mer detaljerad lathund bifogas i vårt mailutskick.</t>
  </si>
  <si>
    <t>Publicerad data hittar du direkt i Kolada – via Fri sökning eller Jämföraren (KKiK).</t>
  </si>
  <si>
    <t xml:space="preserve">Tfn: </t>
  </si>
  <si>
    <r>
      <rPr>
        <b/>
        <sz val="12"/>
        <color rgb="FF000000"/>
        <rFont val="Calibri"/>
        <family val="2"/>
        <scheme val="minor"/>
      </rPr>
      <t>1.</t>
    </r>
    <r>
      <rPr>
        <sz val="12"/>
        <color rgb="FF000000"/>
        <rFont val="Calibri"/>
        <family val="2"/>
        <scheme val="minor"/>
      </rPr>
      <t xml:space="preserve">  Gå direkt till inmatningsfunktionen via https://kolada.se/verktyg/publicera-nt/ eller logga in via kolada.se - Publicera nyckeltal (följ stegen i lathunden). </t>
    </r>
  </si>
  <si>
    <r>
      <rPr>
        <b/>
        <sz val="12"/>
        <color rgb="FF000000"/>
        <rFont val="Calibri"/>
        <family val="2"/>
        <scheme val="minor"/>
      </rPr>
      <t>2.</t>
    </r>
    <r>
      <rPr>
        <sz val="12"/>
        <color rgb="FF000000"/>
        <rFont val="Calibri"/>
        <family val="2"/>
        <scheme val="minor"/>
      </rPr>
      <t xml:space="preserve"> På inloggningssidan, använd ditt användarnamn (mejladress) så skickas en länk ut till densamma. Länken används för att logga in på inmatningssidan. Saknar du inloggning, kontakta oss på inmatning@kolada.se för att få behörighet till inmatningsfunktionen.</t>
    </r>
  </si>
  <si>
    <r>
      <rPr>
        <b/>
        <sz val="12"/>
        <color rgb="FF000000"/>
        <rFont val="Calibri"/>
        <family val="2"/>
        <scheme val="minor"/>
      </rPr>
      <t>3.</t>
    </r>
    <r>
      <rPr>
        <sz val="12"/>
        <color rgb="FF000000"/>
        <rFont val="Calibri"/>
        <family val="2"/>
        <scheme val="minor"/>
      </rPr>
      <t xml:space="preserve"> Välj det formulär som du vill publicera nyckeltalsvärden för genom att klicka på formulärets namn. Nyckeltalen visas nu längst ned på sidan.</t>
    </r>
  </si>
  <si>
    <r>
      <rPr>
        <b/>
        <sz val="12"/>
        <color rgb="FF000000"/>
        <rFont val="Calibri"/>
        <family val="2"/>
        <scheme val="minor"/>
      </rPr>
      <t>4.</t>
    </r>
    <r>
      <rPr>
        <sz val="12"/>
        <color rgb="FF000000"/>
        <rFont val="Calibri"/>
        <family val="2"/>
        <scheme val="minor"/>
      </rPr>
      <t xml:space="preserve"> Fyll i uppgifterna för respektive nyckeltal under "Nytt värde" för det år uppgiften avser. Det är värdena från de grönmarkerade cellerna som ska matas in. </t>
    </r>
  </si>
  <si>
    <r>
      <rPr>
        <b/>
        <sz val="12"/>
        <color rgb="FF000000"/>
        <rFont val="Calibri"/>
        <family val="2"/>
        <scheme val="minor"/>
      </rPr>
      <t>5.</t>
    </r>
    <r>
      <rPr>
        <sz val="12"/>
        <color rgb="FF000000"/>
        <rFont val="Calibri"/>
        <family val="2"/>
        <scheme val="minor"/>
      </rPr>
      <t xml:space="preserve">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t>
    </r>
  </si>
  <si>
    <t>Obs! För att kunna erbjuda inmatningstjänsten behöver personuppgifter i form av din e-postadress lagras. Uppgifterna används enbart i syfte att kunna erbjuda tjänsten och kommer inte att delas med tredje part.
Genom att mejla inmatning@kolada.se och be om behörighet godkänner man automatiskt detta.</t>
  </si>
  <si>
    <t>Detta är värden som du ska mata in i Kolada, de hämtas automatiskt från de andra flikarna i detta dokument, Sidan innehåller två tabeller. Under tabellerna ligger en beskrivning hur du publicerar nyckeltalsvärden på www.kolada.se. Det finns också kontaktuppgifter under rubriken "Frågor och funderingar?"</t>
  </si>
  <si>
    <r>
      <rPr>
        <b/>
        <sz val="12"/>
        <color rgb="FF000000"/>
        <rFont val="Calibri"/>
        <family val="2"/>
        <scheme val="minor"/>
      </rPr>
      <t>Obs!</t>
    </r>
    <r>
      <rPr>
        <sz val="12"/>
        <color rgb="FF000000"/>
        <rFont val="Calibri"/>
        <family val="2"/>
        <scheme val="minor"/>
      </rPr>
      <t xml:space="preserve"> Om du behöver ändra ett publicerat värde gör du det genom att ange det nya värdet under "Nytt värde" och sedan "Spara" följt av "Publicera data". För att helt ta bort ett publicerat värde raderar du siffran under "Nytt värde" och klickar på "Spara" följt av "Publicera". </t>
    </r>
  </si>
  <si>
    <r>
      <t xml:space="preserve">Nyckeltal och definitioner för särskilt boende 65+ 
</t>
    </r>
    <r>
      <rPr>
        <sz val="12"/>
        <rFont val="Arial"/>
        <family val="2"/>
      </rPr>
      <t xml:space="preserve">(Här är nyckeltalen sorterade i samma ordning som i Koladas inmatningsfunktion) </t>
    </r>
  </si>
  <si>
    <t>Clas Älgenäs, 08 - 452 72 40</t>
  </si>
  <si>
    <t>Fliken innehåller tabell för Utredningar med datum för väntetid till särskilt boende och en tabell med sammanställt resultat för inmatning i Koladas inmatningsfunktion.</t>
  </si>
  <si>
    <r>
      <t xml:space="preserve">Datum skrivs som ÅÅÅÅ-MM-DD (med bindestreck). Har ni problem med datumformatet, kontakta RKA.
</t>
    </r>
    <r>
      <rPr>
        <b/>
        <sz val="11"/>
        <color rgb="FF000000"/>
        <rFont val="Calibri"/>
        <family val="2"/>
      </rPr>
      <t xml:space="preserve">1. </t>
    </r>
    <r>
      <rPr>
        <sz val="11"/>
        <color rgb="FF000000"/>
        <rFont val="Calibri"/>
        <family val="2"/>
      </rPr>
      <t xml:space="preserve">Ta fram alla utredningar om särskilt boende där (första) erbjudet inflyttningsdatum inföll under årets 6 första månader. Ange första erbjudna inflyttningsdatum i kolumn C i  tabellen "Utredningar" (den grå-gula tabellen) nedan.
</t>
    </r>
    <r>
      <rPr>
        <b/>
        <sz val="11"/>
        <color rgb="FF000000"/>
        <rFont val="Calibri"/>
        <family val="2"/>
      </rPr>
      <t xml:space="preserve">2. </t>
    </r>
    <r>
      <rPr>
        <sz val="11"/>
        <color rgb="FF000000"/>
        <rFont val="Calibri"/>
        <family val="2"/>
      </rPr>
      <t xml:space="preserve">Notera ansökningsdatum för dessa utredningar i kolumn B. Antal dagar från ansökan till första erbjudet inflyttningsdatum beräknas nu automatiskt i kolumn E.
</t>
    </r>
    <r>
      <rPr>
        <b/>
        <sz val="11"/>
        <color rgb="FF000000"/>
        <rFont val="Calibri"/>
        <family val="2"/>
      </rPr>
      <t xml:space="preserve">3. </t>
    </r>
    <r>
      <rPr>
        <sz val="11"/>
        <color rgb="FF000000"/>
        <rFont val="Calibri"/>
        <family val="2"/>
      </rPr>
      <t xml:space="preserve">Kolumn D fylls i för att möjliggöra könsuppdelad statistik. Ange K för kvinna, M för man.
</t>
    </r>
    <r>
      <rPr>
        <b/>
        <sz val="11"/>
        <color rgb="FF000000"/>
        <rFont val="Calibri"/>
        <family val="2"/>
      </rPr>
      <t xml:space="preserve">4. </t>
    </r>
    <r>
      <rPr>
        <sz val="11"/>
        <color rgb="FF000000"/>
        <rFont val="Calibri"/>
        <family val="2"/>
      </rPr>
      <t xml:space="preserve">Andel som väntat längre än 90 dagar, medelvärde och median för perioden ansökan till erbjudet inflyttningsdatum beräknas automatiskt i de gröna cellerna i  tabellen "Resultat för inmatning i Koladas inmatningsfunktion" (den grön-rosa tabellen) baserat på de utredningar som är inmatade i tabellen "Utredningar" (den grå-gula tabellen). Värden överförs till fliken Samtliga resultat för inmatning. Därifrån hämtar ni de värden ni behöver för inrapportering i Koladas inmatningsfunktion </t>
    </r>
    <r>
      <rPr>
        <i/>
        <sz val="11"/>
        <color rgb="FF000000"/>
        <rFont val="Calibri"/>
        <family val="2"/>
      </rPr>
      <t xml:space="preserve">Obs! Det krävs minst fyra utredningar för att uppgifterna ska beräknas. För beräkning av könsfördelade medelvärden krävs minst 4+4 väntetider. </t>
    </r>
  </si>
  <si>
    <t>Kompletterande</t>
  </si>
  <si>
    <t xml:space="preserve">Kompletterande </t>
  </si>
  <si>
    <t>Särskilt boende för äldre enl. Socialstyrelsens termbank = boende som tillhandahåller bostäder eller platser för heldygnsvistelse tillsammans med insatser i form av vård och omsorg för äldre personer med behov av särskilt stöd. Notera att i denna undersökning avses endast särskilt boende för äldre. Övriga avgränsningar anges vid respektive nyckeltalsformulär.</t>
  </si>
  <si>
    <t>Maria Price                                    08 - 452 72 50</t>
  </si>
  <si>
    <t>Clas Älgenäs                                  08 - 452 72 40</t>
  </si>
  <si>
    <t>Anders Hemmendorff                 08 - 452 71 18</t>
  </si>
  <si>
    <t>Värden som du ska mata in i Kolada</t>
  </si>
  <si>
    <t>Anders Hemmendorff, 08 - 452 71 18</t>
  </si>
  <si>
    <t>Nejdet Eken, 08 - 452 75 42</t>
  </si>
  <si>
    <r>
      <t xml:space="preserve">Äldreomsorgens uppdrag definieras i Socialtjänstlagen, som säger att socialtjänsten ska främja de äldres möjligheter att </t>
    </r>
    <r>
      <rPr>
        <i/>
        <sz val="11"/>
        <color rgb="FF000000"/>
        <rFont val="Calibri"/>
        <family val="2"/>
      </rPr>
      <t>leva och bo självständigt</t>
    </r>
    <r>
      <rPr>
        <sz val="11"/>
        <color rgb="FF000000"/>
        <rFont val="Calibri"/>
        <family val="2"/>
      </rPr>
      <t>, under</t>
    </r>
    <r>
      <rPr>
        <i/>
        <sz val="11"/>
        <color rgb="FF000000"/>
        <rFont val="Calibri"/>
        <family val="2"/>
      </rPr>
      <t xml:space="preserve"> trygga förhållanden, </t>
    </r>
    <r>
      <rPr>
        <sz val="11"/>
        <color rgb="FF000000"/>
        <rFont val="Calibri"/>
        <family val="2"/>
      </rPr>
      <t xml:space="preserve">och att ha en </t>
    </r>
    <r>
      <rPr>
        <i/>
        <sz val="11"/>
        <color rgb="FF000000"/>
        <rFont val="Calibri"/>
        <family val="2"/>
      </rPr>
      <t>aktiv och meningsfull tillvaro</t>
    </r>
    <r>
      <rPr>
        <sz val="11"/>
        <color rgb="FF000000"/>
        <rFont val="Calibri"/>
        <family val="2"/>
      </rPr>
      <t xml:space="preserve">. Nyckeltalen i undersökningen har en koppling till dessa uppföljningsområden.
Nyckeltal om väntetid till särskilt boende baseras på uppgifter från kommunens interna statistik. Detaljerad beskrivning för framtagning av nyckeltalen återfinns på respektive flik. </t>
    </r>
    <r>
      <rPr>
        <u/>
        <sz val="11"/>
        <color rgb="FF000000"/>
        <rFont val="Calibri"/>
        <family val="2"/>
      </rPr>
      <t>Insamlingen om kvalitetsaspekter särskilt boende äldreomsorg har tagits bort som KKiK-mått och kommer inte samlas in efter år 2022. Därav har enkätfrågorna som nyckeltalet beräknas utifrån även tagits bort från ifyllnadsformuläret.</t>
    </r>
  </si>
  <si>
    <t>Särskilt boende äldreomsorg 2024 - Ifyllnadsformulär</t>
  </si>
  <si>
    <r>
      <t xml:space="preserve">Medelvärde, median och andel som väntat längre än 90 dagar avseende perioden från </t>
    </r>
    <r>
      <rPr>
        <b/>
        <sz val="11"/>
        <rFont val="Calibri"/>
        <family val="2"/>
        <scheme val="minor"/>
      </rPr>
      <t>ansökningsdatum</t>
    </r>
    <r>
      <rPr>
        <sz val="11"/>
        <rFont val="Calibri"/>
        <family val="2"/>
        <scheme val="minor"/>
      </rPr>
      <t xml:space="preserve"> till det</t>
    </r>
    <r>
      <rPr>
        <b/>
        <sz val="11"/>
        <rFont val="Calibri"/>
        <family val="2"/>
        <scheme val="minor"/>
      </rPr>
      <t xml:space="preserve"> första erbjudna</t>
    </r>
    <r>
      <rPr>
        <sz val="11"/>
        <rFont val="Calibri"/>
        <family val="2"/>
        <scheme val="minor"/>
      </rPr>
      <t xml:space="preserve"> inflyttningsdatum under första halvåret 2024. </t>
    </r>
  </si>
  <si>
    <t>2024</t>
  </si>
  <si>
    <t>Sofia Hedlund Jarl                        08 - 452 74 33</t>
  </si>
  <si>
    <t>Madeleine Windrot                     08 - 452 72 54</t>
  </si>
  <si>
    <t>D. Kön K=Kvinna, M=Man</t>
  </si>
  <si>
    <r>
      <t xml:space="preserve">C. Erbjudet inflyttnings-datum (ÅÅÅÅ-MM-DD) 
</t>
    </r>
    <r>
      <rPr>
        <sz val="10"/>
        <rFont val="Arial"/>
        <family val="2"/>
      </rPr>
      <t>(Obs! Avser 1 jan - 30 jun 2024)</t>
    </r>
  </si>
  <si>
    <t>B. Datum för ansökan (ÅÅÅÅ-MM-DD)</t>
  </si>
  <si>
    <t>E. Antal dagar från ansökan till erbjudet infl. datum</t>
  </si>
  <si>
    <t>För publicering i Koladas inmatningsfunktion (primär publiceringsperiod är t.o.m. 25/10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</si>
</sst>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2" x14ac:knownFonts="1">
    <font>
      <sz val="10"/>
      <name val="Arial"/>
    </font>
    <font>
      <sz val="11"/>
      <color theme="1"/>
      <name val="Calibri"/>
      <family val="2"/>
      <scheme val="minor"/>
    </font>
    <font>
      <b/>
      <sz val="10"/>
      <name val="Arial"/>
      <family val="2"/>
    </font>
    <font>
      <sz val="10"/>
      <name val="Arial"/>
      <family val="2"/>
    </font>
    <font>
      <sz val="8"/>
      <name val="Arial"/>
      <family val="2"/>
    </font>
    <font>
      <u/>
      <sz val="10"/>
      <color indexed="12"/>
      <name val="Arial"/>
      <family val="2"/>
    </font>
    <font>
      <b/>
      <sz val="12"/>
      <name val="Arial"/>
      <family val="2"/>
    </font>
    <font>
      <b/>
      <sz val="11"/>
      <name val="Arial"/>
      <family val="2"/>
    </font>
    <font>
      <b/>
      <u/>
      <sz val="10"/>
      <color indexed="12"/>
      <name val="Arial"/>
      <family val="2"/>
    </font>
    <font>
      <sz val="16"/>
      <name val="Arial"/>
      <family val="2"/>
    </font>
    <font>
      <u/>
      <sz val="10"/>
      <color indexed="12"/>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i/>
      <sz val="10"/>
      <name val="Arial"/>
      <family val="2"/>
    </font>
    <font>
      <b/>
      <sz val="14"/>
      <name val="Arial"/>
      <family val="2"/>
    </font>
    <font>
      <sz val="10"/>
      <color rgb="FF000000"/>
      <name val="Arial"/>
      <family val="2"/>
    </font>
    <font>
      <b/>
      <sz val="10"/>
      <color rgb="FF000000"/>
      <name val="Arial"/>
      <family val="2"/>
    </font>
    <font>
      <sz val="10"/>
      <name val="Calibri"/>
      <family val="2"/>
      <scheme val="minor"/>
    </font>
    <font>
      <b/>
      <sz val="11"/>
      <color rgb="FF000000"/>
      <name val="Calibri"/>
      <family val="2"/>
    </font>
    <font>
      <sz val="11"/>
      <color rgb="FF000000"/>
      <name val="Calibri"/>
      <family val="2"/>
    </font>
    <font>
      <i/>
      <sz val="11"/>
      <color rgb="FF000000"/>
      <name val="Calibri"/>
      <family val="2"/>
    </font>
    <font>
      <b/>
      <sz val="10"/>
      <color rgb="FFC00000"/>
      <name val="Arial"/>
      <family val="2"/>
    </font>
    <font>
      <sz val="11"/>
      <name val="Calibri"/>
      <family val="2"/>
    </font>
    <font>
      <b/>
      <sz val="11"/>
      <name val="Calibri"/>
      <family val="2"/>
    </font>
    <font>
      <sz val="11"/>
      <name val="Calibri"/>
      <family val="2"/>
      <scheme val="minor"/>
    </font>
    <font>
      <sz val="11"/>
      <name val="Arial"/>
      <family val="2"/>
    </font>
    <font>
      <sz val="12"/>
      <name val="Arial"/>
      <family val="2"/>
    </font>
    <font>
      <sz val="10"/>
      <color rgb="FF000000"/>
      <name val="Calibri"/>
      <family val="2"/>
    </font>
    <font>
      <b/>
      <sz val="11"/>
      <color rgb="FF000000"/>
      <name val="Calibri"/>
      <family val="2"/>
      <scheme val="minor"/>
    </font>
    <font>
      <sz val="11"/>
      <color rgb="FF000000"/>
      <name val="Calibri"/>
      <family val="2"/>
      <scheme val="minor"/>
    </font>
    <font>
      <b/>
      <sz val="12"/>
      <color rgb="FF000000"/>
      <name val="Arial"/>
      <family val="2"/>
    </font>
    <font>
      <b/>
      <sz val="16"/>
      <name val="Arial"/>
      <family val="2"/>
    </font>
    <font>
      <b/>
      <sz val="14"/>
      <name val="Verdana"/>
      <family val="2"/>
    </font>
    <font>
      <u/>
      <sz val="11"/>
      <color rgb="FF0070C0"/>
      <name val="Verdana"/>
      <family val="2"/>
    </font>
    <font>
      <sz val="10"/>
      <color indexed="10"/>
      <name val="Arial"/>
      <family val="2"/>
    </font>
    <font>
      <b/>
      <sz val="12"/>
      <color rgb="FF000000"/>
      <name val="Calibri"/>
      <family val="2"/>
      <scheme val="minor"/>
    </font>
    <font>
      <sz val="12"/>
      <color rgb="FF000000"/>
      <name val="Calibri"/>
      <family val="2"/>
      <scheme val="minor"/>
    </font>
    <font>
      <sz val="12"/>
      <color rgb="FFC00000"/>
      <name val="Calibri"/>
      <family val="2"/>
      <scheme val="minor"/>
    </font>
    <font>
      <u/>
      <sz val="11"/>
      <color rgb="FF000000"/>
      <name val="Calibri"/>
      <family val="2"/>
    </font>
    <font>
      <b/>
      <sz val="11"/>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theme="6" tint="0.59999389629810485"/>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CCFF"/>
        <bgColor indexed="64"/>
      </patternFill>
    </fill>
    <fill>
      <patternFill patternType="solid">
        <fgColor rgb="FFD7E4BC"/>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thin">
        <color indexed="9"/>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cellStyleXfs>
  <cellXfs count="122">
    <xf numFmtId="0" fontId="0" fillId="0" borderId="0" xfId="0"/>
    <xf numFmtId="0" fontId="0" fillId="3" borderId="0" xfId="0" applyFill="1"/>
    <xf numFmtId="0" fontId="3" fillId="5" borderId="0" xfId="3" applyFill="1"/>
    <xf numFmtId="0" fontId="0" fillId="8" borderId="0" xfId="0" applyFill="1" applyAlignment="1">
      <alignment horizontal="center"/>
    </xf>
    <xf numFmtId="164" fontId="0" fillId="8" borderId="0" xfId="0" applyNumberFormat="1" applyFill="1" applyProtection="1">
      <protection locked="0"/>
    </xf>
    <xf numFmtId="164" fontId="3" fillId="2" borderId="2" xfId="0" applyNumberFormat="1" applyFont="1" applyFill="1" applyBorder="1" applyProtection="1">
      <protection locked="0"/>
    </xf>
    <xf numFmtId="164" fontId="3" fillId="2" borderId="10" xfId="0" applyNumberFormat="1" applyFont="1" applyFill="1" applyBorder="1" applyProtection="1">
      <protection locked="0"/>
    </xf>
    <xf numFmtId="164" fontId="3" fillId="10" borderId="2" xfId="0" applyNumberFormat="1" applyFont="1" applyFill="1" applyBorder="1" applyProtection="1">
      <protection locked="0"/>
    </xf>
    <xf numFmtId="164" fontId="3" fillId="10" borderId="1" xfId="0" applyNumberFormat="1" applyFont="1" applyFill="1" applyBorder="1" applyProtection="1">
      <protection locked="0"/>
    </xf>
    <xf numFmtId="0" fontId="3" fillId="0" borderId="0" xfId="0" applyFont="1"/>
    <xf numFmtId="0" fontId="3" fillId="3" borderId="0" xfId="0" applyFont="1" applyFill="1"/>
    <xf numFmtId="0" fontId="17" fillId="0" borderId="15" xfId="0" applyFont="1" applyBorder="1" applyAlignment="1">
      <alignment vertical="top" wrapText="1"/>
    </xf>
    <xf numFmtId="0" fontId="17" fillId="0" borderId="15" xfId="0" applyFont="1" applyBorder="1" applyAlignment="1">
      <alignment horizontal="center" vertical="center" wrapText="1"/>
    </xf>
    <xf numFmtId="0" fontId="2" fillId="3" borderId="0" xfId="0" applyFont="1" applyFill="1"/>
    <xf numFmtId="0" fontId="0" fillId="3" borderId="1" xfId="0" applyFill="1" applyBorder="1"/>
    <xf numFmtId="0" fontId="0" fillId="8" borderId="0" xfId="0" applyFill="1"/>
    <xf numFmtId="0" fontId="3" fillId="7" borderId="0" xfId="0" applyFont="1" applyFill="1"/>
    <xf numFmtId="0" fontId="9" fillId="7" borderId="0" xfId="0" applyFont="1" applyFill="1"/>
    <xf numFmtId="14" fontId="0" fillId="3" borderId="0" xfId="0" applyNumberFormat="1" applyFill="1"/>
    <xf numFmtId="0" fontId="15" fillId="3" borderId="0" xfId="0" applyFont="1" applyFill="1"/>
    <xf numFmtId="0" fontId="8" fillId="2" borderId="20" xfId="2" applyFont="1" applyFill="1" applyBorder="1" applyAlignment="1" applyProtection="1">
      <alignment vertical="center"/>
      <protection locked="0"/>
    </xf>
    <xf numFmtId="0" fontId="8" fillId="2" borderId="21" xfId="2" applyFont="1" applyFill="1" applyBorder="1" applyAlignment="1" applyProtection="1">
      <alignment vertical="center"/>
      <protection locked="0"/>
    </xf>
    <xf numFmtId="0" fontId="20" fillId="0" borderId="0" xfId="0" applyFont="1"/>
    <xf numFmtId="0" fontId="21" fillId="0" borderId="0" xfId="0" applyFont="1" applyAlignment="1">
      <alignment wrapText="1"/>
    </xf>
    <xf numFmtId="0" fontId="21" fillId="0" borderId="0" xfId="0" applyFont="1" applyAlignment="1">
      <alignment vertical="top" wrapText="1"/>
    </xf>
    <xf numFmtId="0" fontId="24" fillId="0" borderId="16" xfId="0" applyFont="1" applyBorder="1" applyAlignment="1">
      <alignment vertical="center" readingOrder="1"/>
    </xf>
    <xf numFmtId="0" fontId="25" fillId="0" borderId="19" xfId="0" applyFont="1" applyBorder="1" applyAlignment="1">
      <alignment vertical="center" readingOrder="1"/>
    </xf>
    <xf numFmtId="0" fontId="24" fillId="0" borderId="19" xfId="0" applyFont="1" applyBorder="1" applyAlignment="1">
      <alignment vertical="center" readingOrder="1"/>
    </xf>
    <xf numFmtId="0" fontId="24" fillId="0" borderId="17" xfId="0" applyFont="1" applyBorder="1" applyAlignment="1">
      <alignment vertical="center" readingOrder="1"/>
    </xf>
    <xf numFmtId="0" fontId="3" fillId="7" borderId="0" xfId="0" applyFont="1" applyFill="1" applyAlignment="1">
      <alignment vertical="top" wrapText="1"/>
    </xf>
    <xf numFmtId="0" fontId="23" fillId="7" borderId="0" xfId="0" applyFont="1" applyFill="1" applyAlignment="1">
      <alignment vertical="top" wrapText="1"/>
    </xf>
    <xf numFmtId="1" fontId="26" fillId="13" borderId="25" xfId="0" applyNumberFormat="1" applyFont="1" applyFill="1" applyBorder="1"/>
    <xf numFmtId="0" fontId="3" fillId="7" borderId="0" xfId="0" applyFont="1" applyFill="1" applyAlignment="1">
      <alignment wrapText="1"/>
    </xf>
    <xf numFmtId="0" fontId="34" fillId="7" borderId="0" xfId="0" applyFont="1" applyFill="1"/>
    <xf numFmtId="0" fontId="7" fillId="7" borderId="0" xfId="0" applyFont="1" applyFill="1"/>
    <xf numFmtId="0" fontId="32" fillId="0" borderId="0" xfId="0" applyFont="1"/>
    <xf numFmtId="0" fontId="6" fillId="3" borderId="0" xfId="0" applyFont="1" applyFill="1" applyAlignment="1">
      <alignment horizontal="left"/>
    </xf>
    <xf numFmtId="0" fontId="35" fillId="14" borderId="18" xfId="1" applyFont="1" applyFill="1" applyBorder="1" applyAlignment="1" applyProtection="1">
      <alignment horizontal="left" vertical="center"/>
    </xf>
    <xf numFmtId="0" fontId="35" fillId="15" borderId="18" xfId="1" applyFont="1" applyFill="1" applyBorder="1" applyAlignment="1" applyProtection="1">
      <alignment horizontal="left" vertical="center"/>
    </xf>
    <xf numFmtId="0" fontId="35" fillId="16" borderId="18" xfId="1" applyFont="1" applyFill="1" applyBorder="1" applyAlignment="1" applyProtection="1">
      <alignment horizontal="left" vertical="center"/>
    </xf>
    <xf numFmtId="0" fontId="8" fillId="2" borderId="31" xfId="2" applyFont="1" applyFill="1" applyBorder="1" applyAlignment="1" applyProtection="1">
      <alignment vertical="center"/>
      <protection locked="0"/>
    </xf>
    <xf numFmtId="0" fontId="0" fillId="3" borderId="14" xfId="0" applyFill="1" applyBorder="1"/>
    <xf numFmtId="0" fontId="0" fillId="3" borderId="7" xfId="0" applyFill="1" applyBorder="1"/>
    <xf numFmtId="0" fontId="2" fillId="4" borderId="10" xfId="0" applyFont="1" applyFill="1" applyBorder="1" applyAlignment="1">
      <alignment vertical="center" wrapText="1"/>
    </xf>
    <xf numFmtId="0" fontId="2" fillId="11" borderId="10" xfId="0" applyFont="1" applyFill="1" applyBorder="1" applyAlignment="1">
      <alignment horizontal="right"/>
    </xf>
    <xf numFmtId="0" fontId="2" fillId="5" borderId="23" xfId="0"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3" xfId="0" applyFont="1" applyFill="1" applyBorder="1" applyAlignment="1">
      <alignment horizontal="left" vertical="top" wrapText="1"/>
    </xf>
    <xf numFmtId="0" fontId="2" fillId="11" borderId="22" xfId="0" applyFont="1" applyFill="1" applyBorder="1" applyAlignment="1">
      <alignment horizontal="right"/>
    </xf>
    <xf numFmtId="0" fontId="0" fillId="3" borderId="36" xfId="0" applyFill="1" applyBorder="1" applyAlignment="1">
      <alignment horizontal="center"/>
    </xf>
    <xf numFmtId="0" fontId="0" fillId="3" borderId="33" xfId="0" applyFill="1" applyBorder="1"/>
    <xf numFmtId="0" fontId="2" fillId="5" borderId="30" xfId="0" applyFont="1" applyFill="1" applyBorder="1" applyAlignment="1">
      <alignment vertical="top" wrapText="1"/>
    </xf>
    <xf numFmtId="0" fontId="2" fillId="5" borderId="37" xfId="0" applyFont="1" applyFill="1" applyBorder="1" applyAlignment="1">
      <alignment vertical="top" wrapText="1"/>
    </xf>
    <xf numFmtId="0" fontId="2" fillId="5" borderId="13" xfId="0" applyFont="1" applyFill="1" applyBorder="1" applyAlignment="1">
      <alignment vertical="top" wrapText="1"/>
    </xf>
    <xf numFmtId="0" fontId="2" fillId="5" borderId="26" xfId="0" applyFont="1" applyFill="1" applyBorder="1" applyAlignment="1">
      <alignment vertical="top" wrapText="1"/>
    </xf>
    <xf numFmtId="0" fontId="0" fillId="3" borderId="35" xfId="0" applyFill="1" applyBorder="1" applyAlignment="1">
      <alignment horizontal="center"/>
    </xf>
    <xf numFmtId="164" fontId="3" fillId="2" borderId="22" xfId="0" applyNumberFormat="1" applyFont="1" applyFill="1" applyBorder="1" applyProtection="1">
      <protection locked="0"/>
    </xf>
    <xf numFmtId="164" fontId="3" fillId="2" borderId="8" xfId="0" applyNumberFormat="1" applyFont="1" applyFill="1" applyBorder="1" applyProtection="1">
      <protection locked="0"/>
    </xf>
    <xf numFmtId="164" fontId="3" fillId="10" borderId="8" xfId="0" applyNumberFormat="1" applyFont="1" applyFill="1" applyBorder="1" applyProtection="1">
      <protection locked="0"/>
    </xf>
    <xf numFmtId="0" fontId="0" fillId="3" borderId="3" xfId="0" applyFill="1" applyBorder="1"/>
    <xf numFmtId="0" fontId="21" fillId="8" borderId="0" xfId="0" applyFont="1" applyFill="1" applyAlignment="1">
      <alignment horizontal="left" vertical="top" wrapText="1" readingOrder="1"/>
    </xf>
    <xf numFmtId="0" fontId="21" fillId="8" borderId="0" xfId="0" applyFont="1" applyFill="1"/>
    <xf numFmtId="0" fontId="33" fillId="8" borderId="0" xfId="0" applyFont="1" applyFill="1" applyAlignment="1">
      <alignment wrapText="1"/>
    </xf>
    <xf numFmtId="0" fontId="19" fillId="8" borderId="0" xfId="0" applyFont="1" applyFill="1" applyAlignment="1">
      <alignment vertical="top" wrapText="1"/>
    </xf>
    <xf numFmtId="0" fontId="30" fillId="8" borderId="0" xfId="0" applyFont="1" applyFill="1" applyAlignment="1">
      <alignment horizontal="left" vertical="top" wrapText="1" readingOrder="1"/>
    </xf>
    <xf numFmtId="0" fontId="20" fillId="8" borderId="0" xfId="0" applyFont="1" applyFill="1" applyAlignment="1">
      <alignment horizontal="left" vertical="top" wrapText="1" readingOrder="1"/>
    </xf>
    <xf numFmtId="0" fontId="32" fillId="8" borderId="0" xfId="0" applyFont="1" applyFill="1" applyAlignment="1">
      <alignment horizontal="left" readingOrder="1"/>
    </xf>
    <xf numFmtId="0" fontId="21" fillId="8" borderId="0" xfId="0" applyFont="1" applyFill="1" applyAlignment="1">
      <alignment horizontal="left" vertical="center" wrapText="1" readingOrder="1"/>
    </xf>
    <xf numFmtId="0" fontId="8" fillId="2" borderId="0" xfId="2" applyFont="1" applyFill="1" applyBorder="1" applyAlignment="1" applyProtection="1">
      <alignment vertical="center"/>
      <protection locked="0"/>
    </xf>
    <xf numFmtId="0" fontId="2" fillId="7" borderId="2" xfId="3" applyFont="1" applyFill="1" applyBorder="1"/>
    <xf numFmtId="0" fontId="2" fillId="7" borderId="23" xfId="3" applyFont="1" applyFill="1" applyBorder="1"/>
    <xf numFmtId="0" fontId="19" fillId="3" borderId="1" xfId="3" applyFont="1" applyFill="1" applyBorder="1" applyAlignment="1">
      <alignment vertical="top" wrapText="1"/>
    </xf>
    <xf numFmtId="1" fontId="19" fillId="6" borderId="12" xfId="3" applyNumberFormat="1" applyFont="1" applyFill="1" applyBorder="1" applyProtection="1">
      <protection hidden="1"/>
    </xf>
    <xf numFmtId="0" fontId="19" fillId="3" borderId="27" xfId="3" applyFont="1" applyFill="1" applyBorder="1" applyAlignment="1">
      <alignment vertical="center" wrapText="1"/>
    </xf>
    <xf numFmtId="0" fontId="19" fillId="3" borderId="38" xfId="3" applyFont="1" applyFill="1" applyBorder="1" applyAlignment="1">
      <alignment vertical="center" wrapText="1"/>
    </xf>
    <xf numFmtId="0" fontId="19" fillId="3" borderId="11" xfId="3" applyFont="1" applyFill="1" applyBorder="1" applyAlignment="1">
      <alignment vertical="top" wrapText="1"/>
    </xf>
    <xf numFmtId="1" fontId="19" fillId="6" borderId="9" xfId="3" applyNumberFormat="1" applyFont="1" applyFill="1" applyBorder="1" applyProtection="1">
      <protection hidden="1"/>
    </xf>
    <xf numFmtId="0" fontId="19" fillId="3" borderId="2" xfId="3" applyFont="1" applyFill="1" applyBorder="1" applyAlignment="1">
      <alignment vertical="top" wrapText="1"/>
    </xf>
    <xf numFmtId="1" fontId="19" fillId="6" borderId="33" xfId="3" applyNumberFormat="1" applyFont="1" applyFill="1" applyBorder="1" applyProtection="1">
      <protection hidden="1"/>
    </xf>
    <xf numFmtId="0" fontId="19" fillId="3" borderId="8" xfId="3" applyFont="1" applyFill="1" applyBorder="1" applyAlignment="1">
      <alignment vertical="top" wrapText="1"/>
    </xf>
    <xf numFmtId="1" fontId="19" fillId="6" borderId="3" xfId="3" applyNumberFormat="1" applyFont="1" applyFill="1" applyBorder="1" applyProtection="1">
      <protection hidden="1"/>
    </xf>
    <xf numFmtId="0" fontId="0" fillId="0" borderId="0" xfId="0" applyAlignment="1">
      <alignment vertical="center"/>
    </xf>
    <xf numFmtId="0" fontId="17" fillId="0" borderId="28" xfId="0" applyFont="1" applyBorder="1" applyAlignment="1">
      <alignment vertical="top" wrapText="1"/>
    </xf>
    <xf numFmtId="0" fontId="17" fillId="0" borderId="24" xfId="0" applyFont="1" applyBorder="1" applyAlignment="1">
      <alignment vertical="top" wrapText="1"/>
    </xf>
    <xf numFmtId="0" fontId="3" fillId="0" borderId="29" xfId="0" applyFont="1" applyBorder="1" applyAlignment="1">
      <alignment vertical="top" wrapText="1"/>
    </xf>
    <xf numFmtId="0" fontId="17" fillId="0" borderId="30" xfId="0" applyFont="1" applyBorder="1" applyAlignment="1">
      <alignment horizontal="center" vertical="center" wrapText="1"/>
    </xf>
    <xf numFmtId="0" fontId="3" fillId="0" borderId="30" xfId="0" applyFont="1" applyBorder="1" applyAlignment="1">
      <alignment vertical="top" wrapText="1"/>
    </xf>
    <xf numFmtId="0" fontId="17" fillId="0" borderId="0" xfId="0" applyFont="1" applyAlignment="1">
      <alignment vertical="top" wrapText="1"/>
    </xf>
    <xf numFmtId="1" fontId="1" fillId="0" borderId="0" xfId="0" applyNumberFormat="1" applyFont="1"/>
    <xf numFmtId="1" fontId="26" fillId="13" borderId="25" xfId="0" applyNumberFormat="1" applyFont="1" applyFill="1" applyBorder="1" applyProtection="1">
      <protection locked="0"/>
    </xf>
    <xf numFmtId="1" fontId="4" fillId="9" borderId="1" xfId="0" applyNumberFormat="1" applyFont="1" applyFill="1" applyBorder="1" applyProtection="1">
      <protection locked="0"/>
    </xf>
    <xf numFmtId="1" fontId="4" fillId="9" borderId="12" xfId="0" applyNumberFormat="1" applyFont="1" applyFill="1" applyBorder="1" applyProtection="1">
      <protection locked="0"/>
    </xf>
    <xf numFmtId="1" fontId="4" fillId="9" borderId="8" xfId="0" applyNumberFormat="1" applyFont="1" applyFill="1" applyBorder="1" applyProtection="1">
      <protection locked="0"/>
    </xf>
    <xf numFmtId="1" fontId="4" fillId="9" borderId="3" xfId="0" applyNumberFormat="1" applyFont="1" applyFill="1" applyBorder="1" applyProtection="1">
      <protection locked="0"/>
    </xf>
    <xf numFmtId="0" fontId="37" fillId="8" borderId="0" xfId="0" applyFont="1" applyFill="1" applyAlignment="1">
      <alignment wrapText="1"/>
    </xf>
    <xf numFmtId="0" fontId="18" fillId="12" borderId="18" xfId="0" applyFont="1" applyFill="1" applyBorder="1" applyAlignment="1">
      <alignment horizontal="center" vertical="center" wrapText="1"/>
    </xf>
    <xf numFmtId="0" fontId="18" fillId="12" borderId="28" xfId="0" applyFont="1" applyFill="1" applyBorder="1" applyAlignment="1">
      <alignment horizontal="center" vertical="center" wrapText="1"/>
    </xf>
    <xf numFmtId="0" fontId="18" fillId="12" borderId="28" xfId="0" applyFont="1" applyFill="1" applyBorder="1" applyAlignment="1">
      <alignment vertical="center" wrapText="1"/>
    </xf>
    <xf numFmtId="0" fontId="2" fillId="7" borderId="33" xfId="3" applyFont="1" applyFill="1" applyBorder="1" applyAlignment="1">
      <alignment horizontal="center"/>
    </xf>
    <xf numFmtId="0" fontId="32" fillId="8" borderId="0" xfId="0" applyFont="1" applyFill="1" applyAlignment="1">
      <alignment horizontal="left" readingOrder="1"/>
    </xf>
    <xf numFmtId="0" fontId="21" fillId="8" borderId="0" xfId="0" applyFont="1" applyFill="1" applyAlignment="1">
      <alignment horizontal="left" vertical="center" wrapText="1" readingOrder="1"/>
    </xf>
    <xf numFmtId="0" fontId="3" fillId="8" borderId="0" xfId="0" applyFont="1" applyFill="1" applyAlignment="1">
      <alignment wrapText="1"/>
    </xf>
    <xf numFmtId="0" fontId="33" fillId="8" borderId="0" xfId="0" applyFont="1" applyFill="1" applyAlignment="1">
      <alignment wrapText="1"/>
    </xf>
    <xf numFmtId="0" fontId="26" fillId="8" borderId="0" xfId="0" applyFont="1" applyFill="1" applyAlignment="1">
      <alignment vertical="top" wrapText="1"/>
    </xf>
    <xf numFmtId="0" fontId="30" fillId="8" borderId="0" xfId="0" applyFont="1" applyFill="1" applyAlignment="1">
      <alignment horizontal="left" vertical="top" wrapText="1" readingOrder="1"/>
    </xf>
    <xf numFmtId="0" fontId="20" fillId="8" borderId="0" xfId="0" applyFont="1" applyFill="1" applyAlignment="1">
      <alignment horizontal="left" vertical="top" wrapText="1" readingOrder="1"/>
    </xf>
    <xf numFmtId="0" fontId="21" fillId="8" borderId="0" xfId="0" applyFont="1" applyFill="1" applyAlignment="1">
      <alignment horizontal="left" vertical="top" wrapText="1" readingOrder="1"/>
    </xf>
    <xf numFmtId="0" fontId="21" fillId="7" borderId="0" xfId="0" applyFont="1" applyFill="1" applyAlignment="1">
      <alignment wrapText="1"/>
    </xf>
    <xf numFmtId="0" fontId="2" fillId="4" borderId="3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6" fillId="3" borderId="24" xfId="0" applyFont="1" applyFill="1" applyBorder="1"/>
    <xf numFmtId="0" fontId="27" fillId="8" borderId="4" xfId="0" applyFont="1" applyFill="1" applyBorder="1" applyAlignment="1">
      <alignment horizontal="left" vertical="center" wrapText="1"/>
    </xf>
    <xf numFmtId="0" fontId="27" fillId="8" borderId="23" xfId="0" applyFont="1" applyFill="1" applyBorder="1" applyAlignment="1">
      <alignment horizontal="left" vertical="center" wrapText="1"/>
    </xf>
    <xf numFmtId="0" fontId="16" fillId="8" borderId="34" xfId="0" applyFont="1" applyFill="1" applyBorder="1" applyAlignment="1">
      <alignment horizontal="left" vertical="center" wrapText="1"/>
    </xf>
    <xf numFmtId="0" fontId="32" fillId="8" borderId="0" xfId="0" applyFont="1" applyFill="1" applyAlignment="1">
      <alignment wrapText="1"/>
    </xf>
    <xf numFmtId="0" fontId="38" fillId="8" borderId="0" xfId="0" applyFont="1" applyFill="1" applyAlignment="1">
      <alignment wrapText="1"/>
    </xf>
    <xf numFmtId="0" fontId="6" fillId="8" borderId="4" xfId="0" applyFont="1" applyFill="1" applyBorder="1" applyAlignment="1">
      <alignment horizontal="left" vertical="center"/>
    </xf>
    <xf numFmtId="0" fontId="6" fillId="8" borderId="23" xfId="0" applyFont="1" applyFill="1" applyBorder="1" applyAlignment="1">
      <alignment horizontal="left" vertical="center"/>
    </xf>
    <xf numFmtId="0" fontId="37" fillId="8" borderId="0" xfId="0" applyFont="1" applyFill="1" applyAlignment="1">
      <alignment wrapText="1"/>
    </xf>
    <xf numFmtId="0" fontId="39" fillId="8" borderId="0" xfId="0" applyFont="1" applyFill="1" applyAlignment="1">
      <alignment wrapText="1"/>
    </xf>
    <xf numFmtId="0" fontId="16" fillId="0" borderId="0" xfId="0" applyFont="1" applyAlignment="1">
      <alignment vertical="center" wrapText="1"/>
    </xf>
  </cellXfs>
  <cellStyles count="4">
    <cellStyle name="Hyperlänk" xfId="1" builtinId="8"/>
    <cellStyle name="Hyperlänk 2" xfId="2" xr:uid="{00000000-0005-0000-0000-000001000000}"/>
    <cellStyle name="Normal" xfId="0" builtinId="0"/>
    <cellStyle name="Normal 2" xfId="3" xr:uid="{00000000-0005-0000-0000-000003000000}"/>
  </cellStyles>
  <dxfs count="29">
    <dxf>
      <fill>
        <patternFill>
          <bgColor rgb="FFFF0000"/>
        </patternFill>
      </fill>
    </dxf>
    <dxf>
      <fill>
        <patternFill>
          <bgColor rgb="FFFF0000"/>
        </patternFill>
      </fill>
    </dxf>
    <dxf>
      <font>
        <b val="0"/>
        <i val="0"/>
        <strike val="0"/>
        <condense val="0"/>
        <extend val="0"/>
        <outline val="0"/>
        <shadow val="0"/>
        <u val="none"/>
        <vertAlign val="baseline"/>
        <sz val="10"/>
        <color rgb="FF000000"/>
        <name val="Arial"/>
        <family val="2"/>
        <scheme val="none"/>
      </font>
      <alignment horizontal="general" vertical="top"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0"/>
        <color rgb="FF000000"/>
        <name val="Arial"/>
        <family val="2"/>
        <scheme val="none"/>
      </font>
      <alignment horizontal="general" vertical="top"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bottom style="medium">
          <color indexed="64"/>
        </bottom>
      </border>
    </dxf>
    <dxf>
      <border>
        <bottom style="medium">
          <color indexed="64"/>
        </bottom>
      </border>
    </dxf>
    <dxf>
      <font>
        <strike val="0"/>
        <outline val="0"/>
        <shadow val="0"/>
        <u val="none"/>
        <vertAlign val="baseline"/>
        <sz val="10"/>
        <color auto="1"/>
        <name val="Calibri"/>
        <family val="2"/>
        <scheme val="minor"/>
      </font>
      <numFmt numFmtId="1" formatCode="0"/>
      <fill>
        <patternFill patternType="solid">
          <fgColor indexed="64"/>
          <bgColor indexed="11"/>
        </patternFill>
      </fill>
      <border diagonalUp="0" diagonalDown="0" outline="0">
        <left style="thin">
          <color indexed="64"/>
        </left>
        <right/>
        <top style="thin">
          <color indexed="64"/>
        </top>
        <bottom style="thin">
          <color indexed="64"/>
        </bottom>
      </border>
      <protection locked="1" hidden="1"/>
    </dxf>
    <dxf>
      <font>
        <strike val="0"/>
        <outline val="0"/>
        <shadow val="0"/>
        <u val="none"/>
        <vertAlign val="baseline"/>
        <sz val="10"/>
        <color auto="1"/>
        <name val="Calibri"/>
        <family val="2"/>
        <scheme val="minor"/>
      </font>
      <fill>
        <patternFill patternType="solid">
          <fgColor indexed="64"/>
          <bgColor indexed="9"/>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indexed="9"/>
        </patternFill>
      </fill>
      <alignment horizontal="general" vertical="center" textRotation="0" wrapText="1" indent="0" justifyLastLine="0" shrinkToFit="0" readingOrder="0"/>
      <border diagonalUp="0" diagonalDown="0" outline="0">
        <left/>
        <right style="thin">
          <color indexed="64"/>
        </right>
        <top/>
        <bottom/>
      </border>
      <protection locked="1" hidden="0"/>
    </dxf>
    <dxf>
      <border outline="0">
        <left style="thin">
          <color indexed="64"/>
        </left>
        <right style="thin">
          <color indexed="64"/>
        </right>
        <top style="thin">
          <color indexed="64"/>
        </top>
        <bottom style="medium">
          <color indexed="64"/>
        </bottom>
      </border>
    </dxf>
    <dxf>
      <font>
        <strike val="0"/>
        <outline val="0"/>
        <shadow val="0"/>
        <u val="none"/>
        <vertAlign val="baseline"/>
        <sz val="10"/>
        <color auto="1"/>
        <name val="Calibri"/>
        <family val="2"/>
        <scheme val="minor"/>
      </font>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6" tint="0.59999389629810485"/>
        </patternFill>
      </fill>
      <border diagonalUp="0" diagonalDown="0" outline="0">
        <left style="thin">
          <color indexed="64"/>
        </left>
        <right style="thin">
          <color indexed="64"/>
        </right>
        <top/>
        <bottom/>
      </border>
      <protection locked="1" hidden="0"/>
    </dxf>
    <dxf>
      <fill>
        <patternFill patternType="solid">
          <fgColor indexed="64"/>
          <bgColor indexed="9"/>
        </patternFill>
      </fill>
      <border diagonalUp="0" diagonalDown="0">
        <left style="thin">
          <color indexed="64"/>
        </left>
        <right/>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rgb="FFFFFFCC"/>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right style="thin">
          <color indexed="64"/>
        </right>
        <top style="thin">
          <color indexed="64"/>
        </top>
        <bottom style="thin">
          <color indexed="64"/>
        </bottom>
        <vertical/>
        <horizontal/>
      </border>
      <protection locked="0" hidden="0"/>
    </dxf>
    <dxf>
      <fill>
        <patternFill patternType="solid">
          <fgColor indexed="64"/>
          <bgColor indexed="9"/>
        </patternFill>
      </fill>
      <alignment horizontal="center" vertical="bottom"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protection locked="0" hidden="0"/>
    </dxf>
    <dxf>
      <protection locked="0" hidden="0"/>
    </dxf>
    <dxf>
      <protection locked="0" hidden="0"/>
    </dxf>
    <dxf>
      <border outline="0">
        <top style="thin">
          <color indexed="64"/>
        </top>
      </border>
    </dxf>
    <dxf>
      <border outline="0">
        <left style="medium">
          <color indexed="64"/>
        </left>
        <right style="medium">
          <color indexed="64"/>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5D3FC9-F6F2-4A92-BF2A-FEA22C3A4B2E}" name="Tabell3_Resultat_för_inmatning_kolada" displayName="Tabell3_Resultat_för_inmatning_kolada" ref="A16:D19" totalsRowShown="0" headerRowDxfId="28" headerRowBorderDxfId="27" tableBorderDxfId="26" totalsRowBorderDxfId="25">
  <autoFilter ref="A16:D19" xr:uid="{F95D3FC9-F6F2-4A92-BF2A-FEA22C3A4B2E}"/>
  <tableColumns count="4">
    <tableColumn id="1" xr3:uid="{1B7B3025-E849-4016-A707-172CA470E441}" name="Nyckeltalsnamn"/>
    <tableColumn id="2" xr3:uid="{E25EC0F7-D532-4C95-91F4-09F3A0BB89D1}" name="Väntetid i antal dagar från ansökningsdatum till första erbjudet inflyttningsdatum till särskilt boende, medelvärde (U23401) KKiK-mått_x000a__x000a_Medelvärde" dataDxfId="24"/>
    <tableColumn id="3" xr3:uid="{6EBE00A9-CC14-48F4-B431-8A4FAD7A9C77}" name="Väntetid i antal dagar från ansökningsdatum till första erbjudet inflyttningsdatum till särskilt boende, median (U23402)_x000a__x000a__x000a_Median" dataDxfId="23"/>
    <tableColumn id="4" xr3:uid="{48C55443-BCC1-4D09-998B-B8F1D1DE00D8}" name="Väntetider från ansökningsdatum till första erbjudet inflyttningsdatum till särskilt boende, väntat längre än 90 dagar (%) (U23431)_x000a__x000a_Väntat längre än 90 dagar (%)" dataDxfId="22"/>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A6AFC9-1CAE-40C7-B2D7-CB3E1425F52E}" name="Tabell4_Utredningar" displayName="Tabell4_Utredningar" ref="A22:E622" totalsRowShown="0" headerRowDxfId="21" tableBorderDxfId="20">
  <autoFilter ref="A22:E622" xr:uid="{CDA6AFC9-1CAE-40C7-B2D7-CB3E1425F52E}"/>
  <tableColumns count="5">
    <tableColumn id="1" xr3:uid="{6EF7449D-EE5B-4B58-8F3C-DBC32F435EFF}" name="A. Utredning" dataDxfId="19"/>
    <tableColumn id="2" xr3:uid="{80B2C275-6D81-46CF-894B-0E17ECED401A}" name="B. Datum för ansökan (ÅÅÅÅ-MM-DD)" dataDxfId="18"/>
    <tableColumn id="3" xr3:uid="{D53E72B2-375A-43FD-92CF-5EF0B4751F6E}" name="C. Erbjudet inflyttnings-datum (ÅÅÅÅ-MM-DD) _x000a_(Obs! Avser 1 jan - 30 jun 2024)" dataDxfId="17"/>
    <tableColumn id="4" xr3:uid="{6F5A4056-FCA8-4AF0-8A4E-B9F2DB3845D7}" name="D. Kön K=Kvinna, M=Man" dataDxfId="16"/>
    <tableColumn id="5" xr3:uid="{25E6C5A9-41CC-4A43-897C-95EB2E98B92F}" name="E. Antal dagar från ansökan till erbjudet infl. datum" dataDxfId="15">
      <calculatedColumnFormula>IF(OR(B23="",C23=""),"",IF(B23&gt;C23,"Fel datum!",(IF(S23="FEL","Fel datum!",C23-B23))))</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67F6851-DD8F-4BF5-B1DD-9D98C8E90F62}" name="Tabell6_inmatning_Könsuppdelat" displayName="Tabell6_inmatning_Könsuppdelat" ref="A5:C14" totalsRowShown="0" headerRowDxfId="14" dataDxfId="12" headerRowBorderDxfId="13" tableBorderDxfId="11" headerRowCellStyle="Normal 2">
  <autoFilter ref="A5:C14" xr:uid="{167F6851-DD8F-4BF5-B1DD-9D98C8E90F62}"/>
  <tableColumns count="3">
    <tableColumn id="1" xr3:uid="{7B7BA1E4-52D5-4E7B-ACA1-BC6729DFE3F8}" name="KKiK" dataDxfId="10" dataCellStyle="Normal 2"/>
    <tableColumn id="2" xr3:uid="{8D63A084-4A79-49F6-AC93-3553403947E3}" name="Nyckeltal" dataDxfId="9" dataCellStyle="Normal 2"/>
    <tableColumn id="3" xr3:uid="{0FE9822F-B8DE-45CE-BBAC-68D434A55756}" name="2024" dataDxfId="8" dataCellStyle="Normal 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8B9FC1-243E-42FA-8454-4580ADE0E81D}" name="Tabell7_Nyckeltal_och_definitioner" displayName="Tabell7_Nyckeltal_och_definitioner" ref="A3:D6" totalsRowShown="0" headerRowBorderDxfId="7" tableBorderDxfId="6">
  <autoFilter ref="A3:D6" xr:uid="{738B9FC1-243E-42FA-8454-4580ADE0E81D}"/>
  <tableColumns count="4">
    <tableColumn id="1" xr3:uid="{D56BA989-D169-4ECB-8B56-5124B9515A09}" name="KKiK-mått" dataDxfId="5"/>
    <tableColumn id="2" xr3:uid="{F17B4268-7304-4CB7-B3F4-C84F3E82AEA1}" name="Kolada id" dataDxfId="4"/>
    <tableColumn id="3" xr3:uid="{249778A3-2845-44B6-A869-35D2B1EE698E}" name="Kortnamn" dataDxfId="3"/>
    <tableColumn id="4" xr3:uid="{E5D81DBA-60E8-47C0-83F5-E5B2A84BE31D}" name="Definition" dataDxfId="2"/>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K27"/>
  <sheetViews>
    <sheetView showGridLines="0" zoomScale="120" zoomScaleNormal="120" workbookViewId="0">
      <selection activeCell="A7" sqref="A7"/>
    </sheetView>
  </sheetViews>
  <sheetFormatPr defaultColWidth="9.140625" defaultRowHeight="12.75" x14ac:dyDescent="0.2"/>
  <cols>
    <col min="1" max="1" width="64.85546875" style="1" customWidth="1"/>
    <col min="2" max="2" width="9.140625" style="1"/>
    <col min="3" max="3" width="45.85546875" style="1" customWidth="1"/>
    <col min="4" max="16384" width="9.140625" style="1"/>
  </cols>
  <sheetData>
    <row r="1" spans="1:11" ht="25.5" x14ac:dyDescent="0.2">
      <c r="A1" s="32" t="s">
        <v>51</v>
      </c>
      <c r="B1" s="16"/>
      <c r="C1" s="16"/>
      <c r="D1" s="16"/>
      <c r="E1" s="16"/>
      <c r="F1" s="16"/>
      <c r="G1" s="16"/>
      <c r="H1" s="16"/>
      <c r="I1" s="16"/>
      <c r="J1" s="16"/>
      <c r="K1" s="16"/>
    </row>
    <row r="2" spans="1:11" ht="21.75" customHeight="1" x14ac:dyDescent="0.3">
      <c r="A2" s="33" t="s">
        <v>89</v>
      </c>
      <c r="B2" s="17"/>
      <c r="C2" s="17"/>
      <c r="D2" s="17"/>
      <c r="E2" s="17"/>
      <c r="F2" s="17"/>
      <c r="G2" s="17"/>
      <c r="H2" s="17"/>
      <c r="I2" s="16"/>
      <c r="J2" s="16"/>
      <c r="K2" s="16"/>
    </row>
    <row r="3" spans="1:11" ht="18" customHeight="1" x14ac:dyDescent="0.25">
      <c r="A3" s="34" t="s">
        <v>98</v>
      </c>
      <c r="B3" s="16"/>
      <c r="C3" s="16"/>
      <c r="D3" s="16"/>
      <c r="E3" s="16"/>
      <c r="F3" s="16"/>
      <c r="G3" s="16"/>
      <c r="H3" s="16"/>
      <c r="I3" s="16"/>
      <c r="J3" s="16"/>
      <c r="K3" s="16"/>
    </row>
    <row r="4" spans="1:11" ht="48.6" customHeight="1" x14ac:dyDescent="0.2">
      <c r="A4" s="29" t="s">
        <v>50</v>
      </c>
      <c r="B4" s="16"/>
      <c r="C4" s="16"/>
      <c r="D4" s="16"/>
      <c r="E4" s="16"/>
      <c r="F4" s="16"/>
      <c r="G4" s="16"/>
      <c r="H4" s="16"/>
      <c r="I4" s="16"/>
      <c r="J4" s="16"/>
      <c r="K4" s="16"/>
    </row>
    <row r="5" spans="1:11" ht="25.5" x14ac:dyDescent="0.2">
      <c r="A5" s="30" t="s">
        <v>49</v>
      </c>
      <c r="B5" s="16"/>
      <c r="C5" s="16"/>
      <c r="D5" s="16"/>
      <c r="E5" s="16"/>
      <c r="F5" s="16"/>
      <c r="G5" s="16"/>
      <c r="H5" s="16"/>
      <c r="I5" s="16"/>
      <c r="J5" s="16"/>
      <c r="K5" s="16"/>
    </row>
    <row r="6" spans="1:11" ht="18.600000000000001" customHeight="1" x14ac:dyDescent="0.25">
      <c r="A6" s="35" t="s">
        <v>39</v>
      </c>
    </row>
    <row r="7" spans="1:11" ht="199.5" customHeight="1" x14ac:dyDescent="0.2">
      <c r="A7" s="24" t="s">
        <v>40</v>
      </c>
    </row>
    <row r="8" spans="1:11" ht="20.100000000000001" customHeight="1" x14ac:dyDescent="0.25">
      <c r="A8" s="35" t="s">
        <v>41</v>
      </c>
    </row>
    <row r="9" spans="1:11" ht="195" x14ac:dyDescent="0.2">
      <c r="A9" s="24" t="s">
        <v>88</v>
      </c>
    </row>
    <row r="10" spans="1:11" ht="15" x14ac:dyDescent="0.25">
      <c r="A10" s="22" t="s">
        <v>42</v>
      </c>
    </row>
    <row r="11" spans="1:11" ht="90" x14ac:dyDescent="0.25">
      <c r="A11" s="23" t="s">
        <v>81</v>
      </c>
    </row>
    <row r="12" spans="1:11" ht="15" x14ac:dyDescent="0.25">
      <c r="A12" s="23"/>
    </row>
    <row r="13" spans="1:11" ht="16.5" thickBot="1" x14ac:dyDescent="0.3">
      <c r="A13" s="36" t="s">
        <v>2</v>
      </c>
    </row>
    <row r="14" spans="1:11" ht="42.75" customHeight="1" thickBot="1" x14ac:dyDescent="0.25">
      <c r="A14" s="37" t="s">
        <v>20</v>
      </c>
      <c r="C14" s="13"/>
      <c r="D14" s="13"/>
      <c r="E14" s="13"/>
    </row>
    <row r="15" spans="1:11" ht="42.75" customHeight="1" thickBot="1" x14ac:dyDescent="0.25">
      <c r="A15" s="38" t="s">
        <v>5</v>
      </c>
      <c r="B15" s="13"/>
      <c r="H15" s="13"/>
    </row>
    <row r="16" spans="1:11" ht="42.75" customHeight="1" thickBot="1" x14ac:dyDescent="0.25">
      <c r="A16" s="39" t="s">
        <v>17</v>
      </c>
      <c r="B16" s="13"/>
      <c r="H16" s="13"/>
    </row>
    <row r="17" spans="1:8" ht="12.95" customHeight="1" x14ac:dyDescent="0.2">
      <c r="B17" s="13"/>
      <c r="H17" s="13"/>
    </row>
    <row r="18" spans="1:8" ht="13.5" customHeight="1" thickBot="1" x14ac:dyDescent="0.3">
      <c r="A18" s="36" t="s">
        <v>43</v>
      </c>
      <c r="B18" s="13"/>
      <c r="H18" s="13"/>
    </row>
    <row r="19" spans="1:8" ht="15" x14ac:dyDescent="0.2">
      <c r="A19" s="25" t="s">
        <v>44</v>
      </c>
    </row>
    <row r="20" spans="1:8" ht="15" x14ac:dyDescent="0.2">
      <c r="A20" s="26" t="s">
        <v>45</v>
      </c>
    </row>
    <row r="21" spans="1:8" ht="15" x14ac:dyDescent="0.2">
      <c r="A21" s="27" t="s">
        <v>46</v>
      </c>
    </row>
    <row r="22" spans="1:8" ht="15" x14ac:dyDescent="0.2">
      <c r="A22" s="26" t="s">
        <v>47</v>
      </c>
    </row>
    <row r="23" spans="1:8" ht="15" x14ac:dyDescent="0.2">
      <c r="A23" s="27" t="s">
        <v>84</v>
      </c>
    </row>
    <row r="24" spans="1:8" ht="15" x14ac:dyDescent="0.2">
      <c r="A24" s="27" t="s">
        <v>83</v>
      </c>
    </row>
    <row r="25" spans="1:8" ht="15" x14ac:dyDescent="0.2">
      <c r="A25" s="27" t="s">
        <v>93</v>
      </c>
    </row>
    <row r="26" spans="1:8" ht="15" x14ac:dyDescent="0.2">
      <c r="A26" s="27" t="s">
        <v>92</v>
      </c>
    </row>
    <row r="27" spans="1:8" ht="15.75" thickBot="1" x14ac:dyDescent="0.25">
      <c r="A27" s="28" t="s">
        <v>82</v>
      </c>
    </row>
  </sheetData>
  <sheetProtection algorithmName="SHA-512" hashValue="eVTZyGvyjMQZZ/fDYiVWd/cNOtZFMcfbw4MThYLy3ydBWTfc+1OgxZ0gHon+2c/6N7yal3jSOZxPX6LwcPk5sA==" saltValue="8RN3kovd0ol0wdR3S5Wnhg==" spinCount="100000" sheet="1" objects="1" scenarios="1"/>
  <phoneticPr fontId="4" type="noConversion"/>
  <hyperlinks>
    <hyperlink ref="A16" location="'Bilaga - Nyckeltalslista'!A1" display="Bilaga: Nyckeltalslista" xr:uid="{00000000-0004-0000-0000-000000000000}"/>
    <hyperlink ref="A15" location="'Samtliga resultat för inmatning'!A1" display="Samtliga resultat för inmatning" xr:uid="{00000000-0004-0000-0000-000001000000}"/>
    <hyperlink ref="A14" location="'Väntetid till särskilt boende'!A1" display="Väntetid till särskilt boende" xr:uid="{00000000-0004-0000-0000-000002000000}"/>
  </hyperlinks>
  <pageMargins left="0.7" right="0.7" top="0.75" bottom="0.75" header="0.3" footer="0.3"/>
  <pageSetup paperSize="9" scale="92" orientation="landscape" r:id="rId1"/>
  <headerFooter alignWithMargins="0"/>
  <rowBreaks count="1" manualBreakCount="1">
    <brk id="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T624"/>
  <sheetViews>
    <sheetView zoomScaleNormal="100" workbookViewId="0">
      <selection activeCell="E23" sqref="E23"/>
    </sheetView>
  </sheetViews>
  <sheetFormatPr defaultColWidth="9.140625" defaultRowHeight="12.75" x14ac:dyDescent="0.2"/>
  <cols>
    <col min="1" max="1" width="19.42578125" style="1" customWidth="1"/>
    <col min="2" max="2" width="18.85546875" style="1" customWidth="1"/>
    <col min="3" max="4" width="17.85546875" style="1" customWidth="1"/>
    <col min="5" max="5" width="19.42578125" style="1" customWidth="1"/>
    <col min="6" max="6" width="19.28515625" style="1" customWidth="1"/>
    <col min="7" max="9" width="28" style="1" customWidth="1"/>
    <col min="10" max="12" width="9.140625" style="1" customWidth="1"/>
    <col min="13" max="13" width="5.5703125" style="1" customWidth="1"/>
    <col min="14" max="19" width="9.140625" style="1" hidden="1" customWidth="1"/>
    <col min="20" max="20" width="6.85546875" style="1" hidden="1" customWidth="1"/>
    <col min="21" max="23" width="9.140625" style="1" customWidth="1"/>
    <col min="24" max="16384" width="9.140625" style="1"/>
  </cols>
  <sheetData>
    <row r="1" spans="1:19" ht="40.5" customHeight="1" thickTop="1" thickBot="1" x14ac:dyDescent="0.25">
      <c r="A1" s="101" t="s">
        <v>77</v>
      </c>
      <c r="B1" s="101"/>
      <c r="C1" s="101"/>
      <c r="D1" s="101"/>
      <c r="E1" s="101"/>
      <c r="F1" s="101"/>
      <c r="G1" s="40" t="s">
        <v>1</v>
      </c>
      <c r="P1" s="1">
        <f>COUNT(E23:E622)</f>
        <v>0</v>
      </c>
      <c r="Q1" s="1">
        <f>COUNTIF(R23:R622,"&gt;90")</f>
        <v>0</v>
      </c>
      <c r="R1" s="1" t="s">
        <v>8</v>
      </c>
      <c r="S1" s="1" t="s">
        <v>9</v>
      </c>
    </row>
    <row r="2" spans="1:19" ht="21.95" customHeight="1" thickTop="1" x14ac:dyDescent="0.3">
      <c r="A2" s="102" t="s">
        <v>20</v>
      </c>
      <c r="B2" s="102"/>
      <c r="C2" s="102"/>
      <c r="D2" s="102"/>
      <c r="E2" s="102"/>
      <c r="F2" s="102"/>
      <c r="G2" s="62"/>
      <c r="Q2" s="1">
        <f>COUNTIF(E23:E622,"&gt;90")</f>
        <v>0</v>
      </c>
      <c r="R2" s="1">
        <f>COUNTIF(Q23:Q622,"&gt;90")</f>
        <v>0</v>
      </c>
    </row>
    <row r="3" spans="1:19" ht="33.950000000000003" customHeight="1" x14ac:dyDescent="0.2">
      <c r="A3" s="103" t="s">
        <v>90</v>
      </c>
      <c r="B3" s="103"/>
      <c r="C3" s="103"/>
      <c r="D3" s="103"/>
      <c r="E3" s="103"/>
      <c r="F3" s="103"/>
      <c r="G3" s="63"/>
    </row>
    <row r="4" spans="1:19" ht="38.1" customHeight="1" x14ac:dyDescent="0.2">
      <c r="A4" s="104" t="s">
        <v>57</v>
      </c>
      <c r="B4" s="104"/>
      <c r="C4" s="104"/>
      <c r="D4" s="104"/>
      <c r="E4" s="104"/>
      <c r="F4" s="104"/>
      <c r="G4" s="64"/>
    </row>
    <row r="5" spans="1:19" ht="45.6" customHeight="1" x14ac:dyDescent="0.2">
      <c r="A5" s="105" t="s">
        <v>52</v>
      </c>
      <c r="B5" s="105"/>
      <c r="C5" s="105"/>
      <c r="D5" s="105"/>
      <c r="E5" s="105"/>
      <c r="F5" s="105"/>
      <c r="G5" s="65"/>
    </row>
    <row r="6" spans="1:19" ht="24.6" customHeight="1" x14ac:dyDescent="0.25">
      <c r="A6" s="99" t="s">
        <v>42</v>
      </c>
      <c r="B6" s="99"/>
      <c r="C6" s="99"/>
      <c r="D6" s="99"/>
      <c r="E6" s="99"/>
      <c r="F6" s="99"/>
      <c r="G6" s="66"/>
    </row>
    <row r="7" spans="1:19" ht="57.6" customHeight="1" x14ac:dyDescent="0.2">
      <c r="A7" s="100" t="s">
        <v>53</v>
      </c>
      <c r="B7" s="100"/>
      <c r="C7" s="100"/>
      <c r="D7" s="100"/>
      <c r="E7" s="100"/>
      <c r="F7" s="100"/>
      <c r="G7" s="67"/>
    </row>
    <row r="8" spans="1:19" ht="24.6" customHeight="1" x14ac:dyDescent="0.25">
      <c r="A8" s="99" t="s">
        <v>54</v>
      </c>
      <c r="B8" s="99"/>
      <c r="C8" s="99"/>
      <c r="D8" s="99"/>
      <c r="E8" s="99"/>
      <c r="F8" s="99"/>
      <c r="G8" s="66"/>
    </row>
    <row r="9" spans="1:19" ht="57.6" customHeight="1" x14ac:dyDescent="0.2">
      <c r="A9" s="100" t="s">
        <v>55</v>
      </c>
      <c r="B9" s="100"/>
      <c r="C9" s="100"/>
      <c r="D9" s="100"/>
      <c r="E9" s="100"/>
      <c r="F9" s="100"/>
      <c r="G9" s="67"/>
    </row>
    <row r="10" spans="1:19" ht="23.1" customHeight="1" x14ac:dyDescent="0.25">
      <c r="A10" s="99" t="s">
        <v>56</v>
      </c>
      <c r="B10" s="99"/>
      <c r="C10" s="99"/>
      <c r="D10" s="99"/>
      <c r="E10" s="99"/>
      <c r="F10" s="99"/>
      <c r="G10" s="66"/>
    </row>
    <row r="11" spans="1:19" ht="165.6" customHeight="1" x14ac:dyDescent="0.2">
      <c r="A11" s="106" t="s">
        <v>78</v>
      </c>
      <c r="B11" s="106"/>
      <c r="C11" s="106"/>
      <c r="D11" s="106"/>
      <c r="E11" s="106"/>
      <c r="F11" s="106"/>
      <c r="G11" s="60"/>
    </row>
    <row r="12" spans="1:19" ht="30.95" customHeight="1" x14ac:dyDescent="0.25">
      <c r="A12" s="107" t="s">
        <v>58</v>
      </c>
      <c r="B12" s="107"/>
      <c r="C12" s="107"/>
      <c r="D12" s="107"/>
      <c r="E12" s="107"/>
      <c r="F12" s="107"/>
    </row>
    <row r="13" spans="1:19" ht="15.6" customHeight="1" thickBot="1" x14ac:dyDescent="0.3">
      <c r="A13" s="61"/>
      <c r="B13" s="60"/>
      <c r="C13" s="60"/>
      <c r="D13" s="60"/>
      <c r="E13" s="60"/>
      <c r="F13" s="60"/>
      <c r="G13" s="60"/>
    </row>
    <row r="14" spans="1:19" ht="21.95" customHeight="1" x14ac:dyDescent="0.2">
      <c r="A14" s="108" t="s">
        <v>4</v>
      </c>
      <c r="B14" s="109"/>
      <c r="C14" s="109"/>
      <c r="D14" s="110"/>
      <c r="E14" s="60"/>
      <c r="F14" s="60"/>
      <c r="G14" s="60"/>
    </row>
    <row r="15" spans="1:19" ht="15" hidden="1" x14ac:dyDescent="0.2">
      <c r="A15" s="41"/>
      <c r="B15" s="14"/>
      <c r="C15" s="14"/>
      <c r="D15" s="42"/>
      <c r="E15" s="60"/>
      <c r="F15" s="60"/>
      <c r="G15" s="60"/>
    </row>
    <row r="16" spans="1:19" ht="131.1" customHeight="1" x14ac:dyDescent="0.2">
      <c r="A16" s="45" t="s">
        <v>21</v>
      </c>
      <c r="B16" s="46" t="s">
        <v>61</v>
      </c>
      <c r="C16" s="46" t="s">
        <v>62</v>
      </c>
      <c r="D16" s="47" t="s">
        <v>59</v>
      </c>
      <c r="E16" s="60"/>
      <c r="F16" s="60"/>
      <c r="G16" s="60"/>
    </row>
    <row r="17" spans="1:19" ht="45.6" customHeight="1" x14ac:dyDescent="0.25">
      <c r="A17" s="43"/>
      <c r="B17" s="31" t="str">
        <f>IF(P1&lt;4,"",AVERAGE(E23:E622))</f>
        <v/>
      </c>
      <c r="C17" s="89" t="str">
        <f>IF(P1&lt;4,"",MEDIAN(E23:E622))</f>
        <v/>
      </c>
      <c r="D17" s="89" t="str">
        <f>IF(P1&lt;4,"",(Q2/P1)*100)</f>
        <v/>
      </c>
      <c r="E17" s="60"/>
      <c r="F17" s="88"/>
      <c r="G17" s="60"/>
    </row>
    <row r="18" spans="1:19" ht="20.45" customHeight="1" x14ac:dyDescent="0.2">
      <c r="A18" s="44" t="s">
        <v>6</v>
      </c>
      <c r="B18" s="90" t="str">
        <f>IF(OR(Q22&lt;4,R22&lt;4),"",AVERAGE(Q23:Q622))</f>
        <v/>
      </c>
      <c r="C18" s="90" t="str">
        <f>IF(OR(Q22&lt;4,R22&lt;4),"",MEDIAN(Q23:Q622))</f>
        <v/>
      </c>
      <c r="D18" s="91" t="str">
        <f>IF(OR(Q22&lt;4,R22&lt;4),"",(R2/Q22)*100)</f>
        <v/>
      </c>
      <c r="E18" s="60"/>
      <c r="F18" s="60"/>
      <c r="G18" s="60"/>
    </row>
    <row r="19" spans="1:19" ht="21" customHeight="1" x14ac:dyDescent="0.2">
      <c r="A19" s="48" t="s">
        <v>7</v>
      </c>
      <c r="B19" s="92" t="str">
        <f>IF(OR(Q22&lt;4,R22&lt;4),"",AVERAGE(R23:R622))</f>
        <v/>
      </c>
      <c r="C19" s="92" t="str">
        <f>IF(OR(Q22&lt;4,R22&lt;4),"",MEDIAN(R23:R622))</f>
        <v/>
      </c>
      <c r="D19" s="93" t="str">
        <f>IF(OR(Q22&lt;4,R22&lt;4),"",(Q1/R22)*100)</f>
        <v/>
      </c>
    </row>
    <row r="21" spans="1:19" ht="16.5" thickBot="1" x14ac:dyDescent="0.3">
      <c r="A21" s="111" t="s">
        <v>60</v>
      </c>
      <c r="B21" s="111"/>
      <c r="C21" s="111"/>
      <c r="D21" s="111"/>
      <c r="E21" s="111"/>
    </row>
    <row r="22" spans="1:19" ht="72" customHeight="1" x14ac:dyDescent="0.2">
      <c r="A22" s="51" t="s">
        <v>3</v>
      </c>
      <c r="B22" s="52" t="s">
        <v>96</v>
      </c>
      <c r="C22" s="53" t="s">
        <v>95</v>
      </c>
      <c r="D22" s="53" t="s">
        <v>94</v>
      </c>
      <c r="E22" s="54" t="s">
        <v>97</v>
      </c>
      <c r="Q22" s="10">
        <f>COUNT(Q23:Q622)</f>
        <v>0</v>
      </c>
      <c r="R22" s="10">
        <f>COUNT(R23:R622)</f>
        <v>0</v>
      </c>
      <c r="S22" s="10"/>
    </row>
    <row r="23" spans="1:19" x14ac:dyDescent="0.2">
      <c r="A23" s="49">
        <v>1</v>
      </c>
      <c r="B23" s="5"/>
      <c r="C23" s="5"/>
      <c r="D23" s="7"/>
      <c r="E23" s="50" t="str">
        <f t="shared" ref="E23:E37" si="0">IF(OR(B23="",C23=""),"",IF(B23&gt;C23,"Fel datum!",(IF(S23="FEL","Fel datum!",C23-B23))))</f>
        <v/>
      </c>
      <c r="Q23" s="14" t="str">
        <f>IF(D23="K",E23,"")</f>
        <v/>
      </c>
      <c r="R23" s="14" t="str">
        <f>IF(D23="M",E23,"")</f>
        <v/>
      </c>
      <c r="S23" s="14" t="str">
        <f t="shared" ref="S23:S86" si="1">IF(C23="","",IF(C23&lt;DATE(2024,1,1),"FEL",IF(C23&gt;DATE(2024,6,30),"FEL","")))</f>
        <v/>
      </c>
    </row>
    <row r="24" spans="1:19" x14ac:dyDescent="0.2">
      <c r="A24" s="49">
        <v>2</v>
      </c>
      <c r="B24" s="5"/>
      <c r="C24" s="5"/>
      <c r="D24" s="7"/>
      <c r="E24" s="50" t="str">
        <f t="shared" si="0"/>
        <v/>
      </c>
      <c r="Q24" s="14" t="str">
        <f t="shared" ref="Q24:Q87" si="2">IF(D24="K",E24,"")</f>
        <v/>
      </c>
      <c r="R24" s="14" t="str">
        <f t="shared" ref="R24:R87" si="3">IF(D24="M",E24,"")</f>
        <v/>
      </c>
      <c r="S24" s="14" t="str">
        <f t="shared" si="1"/>
        <v/>
      </c>
    </row>
    <row r="25" spans="1:19" x14ac:dyDescent="0.2">
      <c r="A25" s="49">
        <v>3</v>
      </c>
      <c r="B25" s="5"/>
      <c r="C25" s="5"/>
      <c r="D25" s="7"/>
      <c r="E25" s="50" t="str">
        <f t="shared" si="0"/>
        <v/>
      </c>
      <c r="F25" s="19" t="str">
        <f>IF(E25="Fel datum!", "Dubbelkolla så erbjudet inflyttningsdatum är inom avsedd period","")</f>
        <v/>
      </c>
      <c r="Q25" s="14" t="str">
        <f t="shared" si="2"/>
        <v/>
      </c>
      <c r="R25" s="14" t="str">
        <f t="shared" si="3"/>
        <v/>
      </c>
      <c r="S25" s="14" t="str">
        <f t="shared" si="1"/>
        <v/>
      </c>
    </row>
    <row r="26" spans="1:19" x14ac:dyDescent="0.2">
      <c r="A26" s="49">
        <v>4</v>
      </c>
      <c r="B26" s="5"/>
      <c r="C26" s="5"/>
      <c r="D26" s="7"/>
      <c r="E26" s="50" t="str">
        <f t="shared" si="0"/>
        <v/>
      </c>
      <c r="F26" s="19" t="str">
        <f t="shared" ref="F26:F89" si="4">IF(E26="Fel datum!", "Dubbelkolla så erbjudet inflyttningsdatum är inom avsedd period","")</f>
        <v/>
      </c>
      <c r="Q26" s="14" t="str">
        <f t="shared" si="2"/>
        <v/>
      </c>
      <c r="R26" s="14" t="str">
        <f t="shared" si="3"/>
        <v/>
      </c>
      <c r="S26" s="14" t="str">
        <f t="shared" si="1"/>
        <v/>
      </c>
    </row>
    <row r="27" spans="1:19" x14ac:dyDescent="0.2">
      <c r="A27" s="49">
        <v>5</v>
      </c>
      <c r="B27" s="5"/>
      <c r="C27" s="5"/>
      <c r="D27" s="7"/>
      <c r="E27" s="50" t="str">
        <f t="shared" si="0"/>
        <v/>
      </c>
      <c r="F27" s="19" t="str">
        <f t="shared" si="4"/>
        <v/>
      </c>
      <c r="G27" s="18"/>
      <c r="H27" s="18"/>
      <c r="Q27" s="14" t="str">
        <f t="shared" si="2"/>
        <v/>
      </c>
      <c r="R27" s="14" t="str">
        <f t="shared" si="3"/>
        <v/>
      </c>
      <c r="S27" s="14" t="str">
        <f t="shared" si="1"/>
        <v/>
      </c>
    </row>
    <row r="28" spans="1:19" x14ac:dyDescent="0.2">
      <c r="A28" s="49">
        <v>6</v>
      </c>
      <c r="B28" s="5"/>
      <c r="C28" s="5"/>
      <c r="D28" s="7"/>
      <c r="E28" s="50" t="str">
        <f t="shared" si="0"/>
        <v/>
      </c>
      <c r="F28" s="19" t="str">
        <f t="shared" si="4"/>
        <v/>
      </c>
      <c r="Q28" s="14" t="str">
        <f t="shared" si="2"/>
        <v/>
      </c>
      <c r="R28" s="14" t="str">
        <f t="shared" si="3"/>
        <v/>
      </c>
      <c r="S28" s="14" t="str">
        <f t="shared" si="1"/>
        <v/>
      </c>
    </row>
    <row r="29" spans="1:19" x14ac:dyDescent="0.2">
      <c r="A29" s="49">
        <v>7</v>
      </c>
      <c r="B29" s="5"/>
      <c r="C29" s="5"/>
      <c r="D29" s="7"/>
      <c r="E29" s="50" t="str">
        <f t="shared" si="0"/>
        <v/>
      </c>
      <c r="F29" s="19" t="str">
        <f t="shared" si="4"/>
        <v/>
      </c>
      <c r="Q29" s="14" t="str">
        <f t="shared" si="2"/>
        <v/>
      </c>
      <c r="R29" s="14" t="str">
        <f t="shared" si="3"/>
        <v/>
      </c>
      <c r="S29" s="14" t="str">
        <f t="shared" si="1"/>
        <v/>
      </c>
    </row>
    <row r="30" spans="1:19" x14ac:dyDescent="0.2">
      <c r="A30" s="49">
        <v>8</v>
      </c>
      <c r="B30" s="5"/>
      <c r="C30" s="5"/>
      <c r="D30" s="7"/>
      <c r="E30" s="50" t="str">
        <f t="shared" si="0"/>
        <v/>
      </c>
      <c r="F30" s="19" t="str">
        <f t="shared" si="4"/>
        <v/>
      </c>
      <c r="Q30" s="14" t="str">
        <f t="shared" si="2"/>
        <v/>
      </c>
      <c r="R30" s="14" t="str">
        <f t="shared" si="3"/>
        <v/>
      </c>
      <c r="S30" s="14" t="str">
        <f t="shared" si="1"/>
        <v/>
      </c>
    </row>
    <row r="31" spans="1:19" x14ac:dyDescent="0.2">
      <c r="A31" s="49">
        <v>9</v>
      </c>
      <c r="B31" s="5"/>
      <c r="C31" s="5"/>
      <c r="D31" s="7"/>
      <c r="E31" s="50" t="str">
        <f t="shared" si="0"/>
        <v/>
      </c>
      <c r="F31" s="19" t="str">
        <f t="shared" si="4"/>
        <v/>
      </c>
      <c r="Q31" s="14" t="str">
        <f t="shared" si="2"/>
        <v/>
      </c>
      <c r="R31" s="14" t="str">
        <f t="shared" si="3"/>
        <v/>
      </c>
      <c r="S31" s="14" t="str">
        <f t="shared" si="1"/>
        <v/>
      </c>
    </row>
    <row r="32" spans="1:19" x14ac:dyDescent="0.2">
      <c r="A32" s="49">
        <v>10</v>
      </c>
      <c r="B32" s="5"/>
      <c r="C32" s="5"/>
      <c r="D32" s="8"/>
      <c r="E32" s="50" t="str">
        <f t="shared" si="0"/>
        <v/>
      </c>
      <c r="F32" s="19" t="str">
        <f t="shared" si="4"/>
        <v/>
      </c>
      <c r="Q32" s="14" t="str">
        <f t="shared" si="2"/>
        <v/>
      </c>
      <c r="R32" s="14" t="str">
        <f t="shared" si="3"/>
        <v/>
      </c>
      <c r="S32" s="14" t="str">
        <f t="shared" si="1"/>
        <v/>
      </c>
    </row>
    <row r="33" spans="1:19" x14ac:dyDescent="0.2">
      <c r="A33" s="49">
        <v>11</v>
      </c>
      <c r="B33" s="5"/>
      <c r="C33" s="5"/>
      <c r="D33" s="8"/>
      <c r="E33" s="50" t="str">
        <f t="shared" si="0"/>
        <v/>
      </c>
      <c r="F33" s="19" t="str">
        <f t="shared" si="4"/>
        <v/>
      </c>
      <c r="Q33" s="14" t="str">
        <f t="shared" si="2"/>
        <v/>
      </c>
      <c r="R33" s="14" t="str">
        <f t="shared" si="3"/>
        <v/>
      </c>
      <c r="S33" s="14" t="str">
        <f t="shared" si="1"/>
        <v/>
      </c>
    </row>
    <row r="34" spans="1:19" x14ac:dyDescent="0.2">
      <c r="A34" s="49">
        <v>12</v>
      </c>
      <c r="B34" s="5"/>
      <c r="C34" s="5"/>
      <c r="D34" s="8"/>
      <c r="E34" s="50" t="str">
        <f t="shared" si="0"/>
        <v/>
      </c>
      <c r="F34" s="19" t="str">
        <f t="shared" si="4"/>
        <v/>
      </c>
      <c r="Q34" s="14" t="str">
        <f t="shared" si="2"/>
        <v/>
      </c>
      <c r="R34" s="14" t="str">
        <f t="shared" si="3"/>
        <v/>
      </c>
      <c r="S34" s="14" t="str">
        <f t="shared" si="1"/>
        <v/>
      </c>
    </row>
    <row r="35" spans="1:19" x14ac:dyDescent="0.2">
      <c r="A35" s="49">
        <v>13</v>
      </c>
      <c r="B35" s="5"/>
      <c r="C35" s="5"/>
      <c r="D35" s="8"/>
      <c r="E35" s="50" t="str">
        <f t="shared" si="0"/>
        <v/>
      </c>
      <c r="F35" s="19" t="str">
        <f t="shared" si="4"/>
        <v/>
      </c>
      <c r="Q35" s="14" t="str">
        <f t="shared" si="2"/>
        <v/>
      </c>
      <c r="R35" s="14" t="str">
        <f t="shared" si="3"/>
        <v/>
      </c>
      <c r="S35" s="14" t="str">
        <f t="shared" si="1"/>
        <v/>
      </c>
    </row>
    <row r="36" spans="1:19" x14ac:dyDescent="0.2">
      <c r="A36" s="49">
        <v>14</v>
      </c>
      <c r="B36" s="6"/>
      <c r="C36" s="5"/>
      <c r="D36" s="8"/>
      <c r="E36" s="50" t="str">
        <f t="shared" si="0"/>
        <v/>
      </c>
      <c r="F36" s="19" t="str">
        <f t="shared" si="4"/>
        <v/>
      </c>
      <c r="Q36" s="14" t="str">
        <f t="shared" si="2"/>
        <v/>
      </c>
      <c r="R36" s="14" t="str">
        <f t="shared" si="3"/>
        <v/>
      </c>
      <c r="S36" s="14" t="str">
        <f t="shared" si="1"/>
        <v/>
      </c>
    </row>
    <row r="37" spans="1:19" x14ac:dyDescent="0.2">
      <c r="A37" s="49">
        <v>15</v>
      </c>
      <c r="B37" s="6"/>
      <c r="C37" s="5"/>
      <c r="D37" s="8"/>
      <c r="E37" s="50" t="str">
        <f t="shared" si="0"/>
        <v/>
      </c>
      <c r="F37" s="19" t="str">
        <f t="shared" si="4"/>
        <v/>
      </c>
      <c r="Q37" s="14" t="str">
        <f t="shared" si="2"/>
        <v/>
      </c>
      <c r="R37" s="14" t="str">
        <f t="shared" si="3"/>
        <v/>
      </c>
      <c r="S37" s="14" t="str">
        <f t="shared" si="1"/>
        <v/>
      </c>
    </row>
    <row r="38" spans="1:19" x14ac:dyDescent="0.2">
      <c r="A38" s="49">
        <v>16</v>
      </c>
      <c r="B38" s="6"/>
      <c r="C38" s="5"/>
      <c r="D38" s="8"/>
      <c r="E38" s="50" t="str">
        <f t="shared" ref="E38:E87" si="5">IF(OR(B38="",C38=""),"",IF(B38&gt;C38,"Fel datum!",(IF(S38="FEL","Fel datum!",C38-B38))))</f>
        <v/>
      </c>
      <c r="F38" s="19" t="str">
        <f t="shared" si="4"/>
        <v/>
      </c>
      <c r="Q38" s="14" t="str">
        <f t="shared" si="2"/>
        <v/>
      </c>
      <c r="R38" s="14" t="str">
        <f t="shared" si="3"/>
        <v/>
      </c>
      <c r="S38" s="14" t="str">
        <f t="shared" si="1"/>
        <v/>
      </c>
    </row>
    <row r="39" spans="1:19" x14ac:dyDescent="0.2">
      <c r="A39" s="49">
        <v>17</v>
      </c>
      <c r="B39" s="6"/>
      <c r="C39" s="5"/>
      <c r="D39" s="8"/>
      <c r="E39" s="50" t="str">
        <f t="shared" si="5"/>
        <v/>
      </c>
      <c r="F39" s="19" t="str">
        <f t="shared" si="4"/>
        <v/>
      </c>
      <c r="Q39" s="14" t="str">
        <f t="shared" si="2"/>
        <v/>
      </c>
      <c r="R39" s="14" t="str">
        <f t="shared" si="3"/>
        <v/>
      </c>
      <c r="S39" s="14" t="str">
        <f t="shared" si="1"/>
        <v/>
      </c>
    </row>
    <row r="40" spans="1:19" x14ac:dyDescent="0.2">
      <c r="A40" s="49">
        <v>18</v>
      </c>
      <c r="B40" s="6"/>
      <c r="C40" s="5"/>
      <c r="D40" s="8"/>
      <c r="E40" s="50" t="str">
        <f t="shared" si="5"/>
        <v/>
      </c>
      <c r="F40" s="19" t="str">
        <f t="shared" si="4"/>
        <v/>
      </c>
      <c r="Q40" s="14" t="str">
        <f t="shared" si="2"/>
        <v/>
      </c>
      <c r="R40" s="14" t="str">
        <f t="shared" si="3"/>
        <v/>
      </c>
      <c r="S40" s="14" t="str">
        <f t="shared" si="1"/>
        <v/>
      </c>
    </row>
    <row r="41" spans="1:19" x14ac:dyDescent="0.2">
      <c r="A41" s="49">
        <v>19</v>
      </c>
      <c r="B41" s="6"/>
      <c r="C41" s="5"/>
      <c r="D41" s="8"/>
      <c r="E41" s="50" t="str">
        <f t="shared" si="5"/>
        <v/>
      </c>
      <c r="F41" s="19" t="str">
        <f t="shared" si="4"/>
        <v/>
      </c>
      <c r="Q41" s="14" t="str">
        <f t="shared" si="2"/>
        <v/>
      </c>
      <c r="R41" s="14" t="str">
        <f t="shared" si="3"/>
        <v/>
      </c>
      <c r="S41" s="14" t="str">
        <f t="shared" si="1"/>
        <v/>
      </c>
    </row>
    <row r="42" spans="1:19" x14ac:dyDescent="0.2">
      <c r="A42" s="49">
        <v>20</v>
      </c>
      <c r="B42" s="6"/>
      <c r="C42" s="5"/>
      <c r="D42" s="8"/>
      <c r="E42" s="50" t="str">
        <f t="shared" si="5"/>
        <v/>
      </c>
      <c r="F42" s="19" t="str">
        <f t="shared" si="4"/>
        <v/>
      </c>
      <c r="Q42" s="14" t="str">
        <f t="shared" si="2"/>
        <v/>
      </c>
      <c r="R42" s="14" t="str">
        <f t="shared" si="3"/>
        <v/>
      </c>
      <c r="S42" s="14" t="str">
        <f t="shared" si="1"/>
        <v/>
      </c>
    </row>
    <row r="43" spans="1:19" x14ac:dyDescent="0.2">
      <c r="A43" s="49">
        <v>21</v>
      </c>
      <c r="B43" s="6"/>
      <c r="C43" s="5"/>
      <c r="D43" s="8"/>
      <c r="E43" s="50" t="str">
        <f t="shared" si="5"/>
        <v/>
      </c>
      <c r="F43" s="19" t="str">
        <f t="shared" si="4"/>
        <v/>
      </c>
      <c r="Q43" s="14" t="str">
        <f t="shared" si="2"/>
        <v/>
      </c>
      <c r="R43" s="14" t="str">
        <f t="shared" si="3"/>
        <v/>
      </c>
      <c r="S43" s="14" t="str">
        <f t="shared" si="1"/>
        <v/>
      </c>
    </row>
    <row r="44" spans="1:19" x14ac:dyDescent="0.2">
      <c r="A44" s="49">
        <v>22</v>
      </c>
      <c r="B44" s="6"/>
      <c r="C44" s="5"/>
      <c r="D44" s="8"/>
      <c r="E44" s="50" t="str">
        <f t="shared" si="5"/>
        <v/>
      </c>
      <c r="F44" s="19" t="str">
        <f t="shared" si="4"/>
        <v/>
      </c>
      <c r="Q44" s="14" t="str">
        <f t="shared" si="2"/>
        <v/>
      </c>
      <c r="R44" s="14" t="str">
        <f t="shared" si="3"/>
        <v/>
      </c>
      <c r="S44" s="14" t="str">
        <f t="shared" si="1"/>
        <v/>
      </c>
    </row>
    <row r="45" spans="1:19" x14ac:dyDescent="0.2">
      <c r="A45" s="49">
        <v>23</v>
      </c>
      <c r="B45" s="6"/>
      <c r="C45" s="5"/>
      <c r="D45" s="8"/>
      <c r="E45" s="50" t="str">
        <f t="shared" si="5"/>
        <v/>
      </c>
      <c r="F45" s="19" t="str">
        <f t="shared" si="4"/>
        <v/>
      </c>
      <c r="Q45" s="14" t="str">
        <f t="shared" si="2"/>
        <v/>
      </c>
      <c r="R45" s="14" t="str">
        <f t="shared" si="3"/>
        <v/>
      </c>
      <c r="S45" s="14" t="str">
        <f t="shared" si="1"/>
        <v/>
      </c>
    </row>
    <row r="46" spans="1:19" x14ac:dyDescent="0.2">
      <c r="A46" s="49">
        <v>24</v>
      </c>
      <c r="B46" s="6"/>
      <c r="C46" s="5"/>
      <c r="D46" s="8"/>
      <c r="E46" s="50" t="str">
        <f t="shared" si="5"/>
        <v/>
      </c>
      <c r="F46" s="19" t="str">
        <f t="shared" si="4"/>
        <v/>
      </c>
      <c r="Q46" s="14" t="str">
        <f t="shared" si="2"/>
        <v/>
      </c>
      <c r="R46" s="14" t="str">
        <f t="shared" si="3"/>
        <v/>
      </c>
      <c r="S46" s="14" t="str">
        <f t="shared" si="1"/>
        <v/>
      </c>
    </row>
    <row r="47" spans="1:19" x14ac:dyDescent="0.2">
      <c r="A47" s="49">
        <v>25</v>
      </c>
      <c r="B47" s="6"/>
      <c r="C47" s="5"/>
      <c r="D47" s="8"/>
      <c r="E47" s="50" t="str">
        <f t="shared" si="5"/>
        <v/>
      </c>
      <c r="F47" s="19" t="str">
        <f t="shared" si="4"/>
        <v/>
      </c>
      <c r="Q47" s="14" t="str">
        <f t="shared" si="2"/>
        <v/>
      </c>
      <c r="R47" s="14" t="str">
        <f t="shared" si="3"/>
        <v/>
      </c>
      <c r="S47" s="14" t="str">
        <f t="shared" si="1"/>
        <v/>
      </c>
    </row>
    <row r="48" spans="1:19" x14ac:dyDescent="0.2">
      <c r="A48" s="49">
        <v>26</v>
      </c>
      <c r="B48" s="6"/>
      <c r="C48" s="5"/>
      <c r="D48" s="8"/>
      <c r="E48" s="50" t="str">
        <f t="shared" si="5"/>
        <v/>
      </c>
      <c r="F48" s="19" t="str">
        <f t="shared" si="4"/>
        <v/>
      </c>
      <c r="Q48" s="14" t="str">
        <f t="shared" si="2"/>
        <v/>
      </c>
      <c r="R48" s="14" t="str">
        <f t="shared" si="3"/>
        <v/>
      </c>
      <c r="S48" s="14" t="str">
        <f t="shared" si="1"/>
        <v/>
      </c>
    </row>
    <row r="49" spans="1:19" x14ac:dyDescent="0.2">
      <c r="A49" s="49">
        <v>27</v>
      </c>
      <c r="B49" s="6"/>
      <c r="C49" s="5"/>
      <c r="D49" s="8"/>
      <c r="E49" s="50" t="str">
        <f t="shared" si="5"/>
        <v/>
      </c>
      <c r="F49" s="19" t="str">
        <f t="shared" si="4"/>
        <v/>
      </c>
      <c r="Q49" s="14" t="str">
        <f t="shared" si="2"/>
        <v/>
      </c>
      <c r="R49" s="14" t="str">
        <f t="shared" si="3"/>
        <v/>
      </c>
      <c r="S49" s="14" t="str">
        <f t="shared" si="1"/>
        <v/>
      </c>
    </row>
    <row r="50" spans="1:19" x14ac:dyDescent="0.2">
      <c r="A50" s="49">
        <v>28</v>
      </c>
      <c r="B50" s="6"/>
      <c r="C50" s="5"/>
      <c r="D50" s="8"/>
      <c r="E50" s="50" t="str">
        <f t="shared" si="5"/>
        <v/>
      </c>
      <c r="F50" s="19" t="str">
        <f t="shared" si="4"/>
        <v/>
      </c>
      <c r="Q50" s="14" t="str">
        <f t="shared" si="2"/>
        <v/>
      </c>
      <c r="R50" s="14" t="str">
        <f t="shared" si="3"/>
        <v/>
      </c>
      <c r="S50" s="14" t="str">
        <f t="shared" si="1"/>
        <v/>
      </c>
    </row>
    <row r="51" spans="1:19" x14ac:dyDescent="0.2">
      <c r="A51" s="49">
        <v>29</v>
      </c>
      <c r="B51" s="6"/>
      <c r="C51" s="5"/>
      <c r="D51" s="8"/>
      <c r="E51" s="50" t="str">
        <f t="shared" si="5"/>
        <v/>
      </c>
      <c r="F51" s="19" t="str">
        <f t="shared" si="4"/>
        <v/>
      </c>
      <c r="Q51" s="14" t="str">
        <f t="shared" si="2"/>
        <v/>
      </c>
      <c r="R51" s="14" t="str">
        <f t="shared" si="3"/>
        <v/>
      </c>
      <c r="S51" s="14" t="str">
        <f t="shared" si="1"/>
        <v/>
      </c>
    </row>
    <row r="52" spans="1:19" x14ac:dyDescent="0.2">
      <c r="A52" s="49">
        <v>30</v>
      </c>
      <c r="B52" s="6"/>
      <c r="C52" s="5"/>
      <c r="D52" s="8"/>
      <c r="E52" s="50" t="str">
        <f t="shared" si="5"/>
        <v/>
      </c>
      <c r="F52" s="19" t="str">
        <f t="shared" si="4"/>
        <v/>
      </c>
      <c r="Q52" s="14" t="str">
        <f t="shared" si="2"/>
        <v/>
      </c>
      <c r="R52" s="14" t="str">
        <f t="shared" si="3"/>
        <v/>
      </c>
      <c r="S52" s="14" t="str">
        <f t="shared" si="1"/>
        <v/>
      </c>
    </row>
    <row r="53" spans="1:19" x14ac:dyDescent="0.2">
      <c r="A53" s="49">
        <v>31</v>
      </c>
      <c r="B53" s="6"/>
      <c r="C53" s="5"/>
      <c r="D53" s="8"/>
      <c r="E53" s="50" t="str">
        <f t="shared" si="5"/>
        <v/>
      </c>
      <c r="F53" s="19" t="str">
        <f t="shared" si="4"/>
        <v/>
      </c>
      <c r="Q53" s="14" t="str">
        <f t="shared" si="2"/>
        <v/>
      </c>
      <c r="R53" s="14" t="str">
        <f t="shared" si="3"/>
        <v/>
      </c>
      <c r="S53" s="14" t="str">
        <f t="shared" si="1"/>
        <v/>
      </c>
    </row>
    <row r="54" spans="1:19" x14ac:dyDescent="0.2">
      <c r="A54" s="49">
        <v>32</v>
      </c>
      <c r="B54" s="6"/>
      <c r="C54" s="5"/>
      <c r="D54" s="8"/>
      <c r="E54" s="50" t="str">
        <f t="shared" si="5"/>
        <v/>
      </c>
      <c r="F54" s="19" t="str">
        <f t="shared" si="4"/>
        <v/>
      </c>
      <c r="Q54" s="14" t="str">
        <f t="shared" si="2"/>
        <v/>
      </c>
      <c r="R54" s="14" t="str">
        <f t="shared" si="3"/>
        <v/>
      </c>
      <c r="S54" s="14" t="str">
        <f t="shared" si="1"/>
        <v/>
      </c>
    </row>
    <row r="55" spans="1:19" x14ac:dyDescent="0.2">
      <c r="A55" s="49">
        <v>33</v>
      </c>
      <c r="B55" s="6"/>
      <c r="C55" s="5"/>
      <c r="D55" s="8"/>
      <c r="E55" s="50" t="str">
        <f t="shared" si="5"/>
        <v/>
      </c>
      <c r="F55" s="19" t="str">
        <f t="shared" si="4"/>
        <v/>
      </c>
      <c r="Q55" s="14" t="str">
        <f t="shared" si="2"/>
        <v/>
      </c>
      <c r="R55" s="14" t="str">
        <f t="shared" si="3"/>
        <v/>
      </c>
      <c r="S55" s="14" t="str">
        <f t="shared" si="1"/>
        <v/>
      </c>
    </row>
    <row r="56" spans="1:19" x14ac:dyDescent="0.2">
      <c r="A56" s="49">
        <v>34</v>
      </c>
      <c r="B56" s="6"/>
      <c r="C56" s="5"/>
      <c r="D56" s="8"/>
      <c r="E56" s="50" t="str">
        <f t="shared" si="5"/>
        <v/>
      </c>
      <c r="F56" s="19" t="str">
        <f t="shared" si="4"/>
        <v/>
      </c>
      <c r="Q56" s="14" t="str">
        <f t="shared" si="2"/>
        <v/>
      </c>
      <c r="R56" s="14" t="str">
        <f t="shared" si="3"/>
        <v/>
      </c>
      <c r="S56" s="14" t="str">
        <f t="shared" si="1"/>
        <v/>
      </c>
    </row>
    <row r="57" spans="1:19" x14ac:dyDescent="0.2">
      <c r="A57" s="49">
        <v>35</v>
      </c>
      <c r="B57" s="6"/>
      <c r="C57" s="5"/>
      <c r="D57" s="8"/>
      <c r="E57" s="50" t="str">
        <f t="shared" si="5"/>
        <v/>
      </c>
      <c r="F57" s="19" t="str">
        <f t="shared" si="4"/>
        <v/>
      </c>
      <c r="Q57" s="14" t="str">
        <f t="shared" si="2"/>
        <v/>
      </c>
      <c r="R57" s="14" t="str">
        <f t="shared" si="3"/>
        <v/>
      </c>
      <c r="S57" s="14" t="str">
        <f t="shared" si="1"/>
        <v/>
      </c>
    </row>
    <row r="58" spans="1:19" x14ac:dyDescent="0.2">
      <c r="A58" s="49">
        <v>36</v>
      </c>
      <c r="B58" s="6"/>
      <c r="C58" s="5"/>
      <c r="D58" s="8"/>
      <c r="E58" s="50" t="str">
        <f t="shared" si="5"/>
        <v/>
      </c>
      <c r="F58" s="19" t="str">
        <f t="shared" si="4"/>
        <v/>
      </c>
      <c r="Q58" s="14" t="str">
        <f t="shared" si="2"/>
        <v/>
      </c>
      <c r="R58" s="14" t="str">
        <f t="shared" si="3"/>
        <v/>
      </c>
      <c r="S58" s="14" t="str">
        <f t="shared" si="1"/>
        <v/>
      </c>
    </row>
    <row r="59" spans="1:19" x14ac:dyDescent="0.2">
      <c r="A59" s="49">
        <v>37</v>
      </c>
      <c r="B59" s="6"/>
      <c r="C59" s="5"/>
      <c r="D59" s="8"/>
      <c r="E59" s="50" t="str">
        <f t="shared" si="5"/>
        <v/>
      </c>
      <c r="F59" s="19" t="str">
        <f t="shared" si="4"/>
        <v/>
      </c>
      <c r="Q59" s="14" t="str">
        <f t="shared" si="2"/>
        <v/>
      </c>
      <c r="R59" s="14" t="str">
        <f t="shared" si="3"/>
        <v/>
      </c>
      <c r="S59" s="14" t="str">
        <f t="shared" si="1"/>
        <v/>
      </c>
    </row>
    <row r="60" spans="1:19" x14ac:dyDescent="0.2">
      <c r="A60" s="49">
        <v>38</v>
      </c>
      <c r="B60" s="6"/>
      <c r="C60" s="5"/>
      <c r="D60" s="8"/>
      <c r="E60" s="50" t="str">
        <f t="shared" si="5"/>
        <v/>
      </c>
      <c r="F60" s="19" t="str">
        <f t="shared" si="4"/>
        <v/>
      </c>
      <c r="Q60" s="14" t="str">
        <f t="shared" si="2"/>
        <v/>
      </c>
      <c r="R60" s="14" t="str">
        <f t="shared" si="3"/>
        <v/>
      </c>
      <c r="S60" s="14" t="str">
        <f t="shared" si="1"/>
        <v/>
      </c>
    </row>
    <row r="61" spans="1:19" x14ac:dyDescent="0.2">
      <c r="A61" s="49">
        <v>39</v>
      </c>
      <c r="B61" s="6"/>
      <c r="C61" s="5"/>
      <c r="D61" s="8"/>
      <c r="E61" s="50" t="str">
        <f t="shared" si="5"/>
        <v/>
      </c>
      <c r="F61" s="19" t="str">
        <f t="shared" si="4"/>
        <v/>
      </c>
      <c r="Q61" s="14" t="str">
        <f t="shared" si="2"/>
        <v/>
      </c>
      <c r="R61" s="14" t="str">
        <f t="shared" si="3"/>
        <v/>
      </c>
      <c r="S61" s="14" t="str">
        <f t="shared" si="1"/>
        <v/>
      </c>
    </row>
    <row r="62" spans="1:19" x14ac:dyDescent="0.2">
      <c r="A62" s="49">
        <v>40</v>
      </c>
      <c r="B62" s="6"/>
      <c r="C62" s="5"/>
      <c r="D62" s="8"/>
      <c r="E62" s="50" t="str">
        <f t="shared" si="5"/>
        <v/>
      </c>
      <c r="F62" s="19" t="str">
        <f t="shared" si="4"/>
        <v/>
      </c>
      <c r="Q62" s="14" t="str">
        <f t="shared" si="2"/>
        <v/>
      </c>
      <c r="R62" s="14" t="str">
        <f t="shared" si="3"/>
        <v/>
      </c>
      <c r="S62" s="14" t="str">
        <f t="shared" si="1"/>
        <v/>
      </c>
    </row>
    <row r="63" spans="1:19" x14ac:dyDescent="0.2">
      <c r="A63" s="49">
        <v>41</v>
      </c>
      <c r="B63" s="6"/>
      <c r="C63" s="5"/>
      <c r="D63" s="8"/>
      <c r="E63" s="50" t="str">
        <f t="shared" si="5"/>
        <v/>
      </c>
      <c r="F63" s="19" t="str">
        <f t="shared" si="4"/>
        <v/>
      </c>
      <c r="Q63" s="14" t="str">
        <f t="shared" si="2"/>
        <v/>
      </c>
      <c r="R63" s="14" t="str">
        <f t="shared" si="3"/>
        <v/>
      </c>
      <c r="S63" s="14" t="str">
        <f t="shared" si="1"/>
        <v/>
      </c>
    </row>
    <row r="64" spans="1:19" x14ac:dyDescent="0.2">
      <c r="A64" s="49">
        <v>42</v>
      </c>
      <c r="B64" s="6"/>
      <c r="C64" s="5"/>
      <c r="D64" s="8"/>
      <c r="E64" s="50" t="str">
        <f t="shared" si="5"/>
        <v/>
      </c>
      <c r="F64" s="19" t="str">
        <f t="shared" si="4"/>
        <v/>
      </c>
      <c r="Q64" s="14" t="str">
        <f t="shared" si="2"/>
        <v/>
      </c>
      <c r="R64" s="14" t="str">
        <f t="shared" si="3"/>
        <v/>
      </c>
      <c r="S64" s="14" t="str">
        <f t="shared" si="1"/>
        <v/>
      </c>
    </row>
    <row r="65" spans="1:19" x14ac:dyDescent="0.2">
      <c r="A65" s="49">
        <v>43</v>
      </c>
      <c r="B65" s="6"/>
      <c r="C65" s="5"/>
      <c r="D65" s="8"/>
      <c r="E65" s="50" t="str">
        <f t="shared" si="5"/>
        <v/>
      </c>
      <c r="F65" s="19" t="str">
        <f t="shared" si="4"/>
        <v/>
      </c>
      <c r="Q65" s="14" t="str">
        <f t="shared" si="2"/>
        <v/>
      </c>
      <c r="R65" s="14" t="str">
        <f t="shared" si="3"/>
        <v/>
      </c>
      <c r="S65" s="14" t="str">
        <f t="shared" si="1"/>
        <v/>
      </c>
    </row>
    <row r="66" spans="1:19" x14ac:dyDescent="0.2">
      <c r="A66" s="49">
        <v>44</v>
      </c>
      <c r="B66" s="6"/>
      <c r="C66" s="5"/>
      <c r="D66" s="8"/>
      <c r="E66" s="50" t="str">
        <f t="shared" si="5"/>
        <v/>
      </c>
      <c r="F66" s="19" t="str">
        <f t="shared" si="4"/>
        <v/>
      </c>
      <c r="Q66" s="14" t="str">
        <f t="shared" si="2"/>
        <v/>
      </c>
      <c r="R66" s="14" t="str">
        <f t="shared" si="3"/>
        <v/>
      </c>
      <c r="S66" s="14" t="str">
        <f t="shared" si="1"/>
        <v/>
      </c>
    </row>
    <row r="67" spans="1:19" x14ac:dyDescent="0.2">
      <c r="A67" s="49">
        <v>45</v>
      </c>
      <c r="B67" s="6"/>
      <c r="C67" s="5"/>
      <c r="D67" s="8"/>
      <c r="E67" s="50" t="str">
        <f t="shared" si="5"/>
        <v/>
      </c>
      <c r="F67" s="19" t="str">
        <f t="shared" si="4"/>
        <v/>
      </c>
      <c r="Q67" s="14" t="str">
        <f t="shared" si="2"/>
        <v/>
      </c>
      <c r="R67" s="14" t="str">
        <f t="shared" si="3"/>
        <v/>
      </c>
      <c r="S67" s="14" t="str">
        <f t="shared" si="1"/>
        <v/>
      </c>
    </row>
    <row r="68" spans="1:19" x14ac:dyDescent="0.2">
      <c r="A68" s="49">
        <v>46</v>
      </c>
      <c r="B68" s="6"/>
      <c r="C68" s="5"/>
      <c r="D68" s="8"/>
      <c r="E68" s="50" t="str">
        <f t="shared" si="5"/>
        <v/>
      </c>
      <c r="F68" s="19" t="str">
        <f t="shared" si="4"/>
        <v/>
      </c>
      <c r="Q68" s="14" t="str">
        <f t="shared" si="2"/>
        <v/>
      </c>
      <c r="R68" s="14" t="str">
        <f t="shared" si="3"/>
        <v/>
      </c>
      <c r="S68" s="14" t="str">
        <f t="shared" si="1"/>
        <v/>
      </c>
    </row>
    <row r="69" spans="1:19" x14ac:dyDescent="0.2">
      <c r="A69" s="49">
        <v>47</v>
      </c>
      <c r="B69" s="6"/>
      <c r="C69" s="5"/>
      <c r="D69" s="8"/>
      <c r="E69" s="50" t="str">
        <f t="shared" si="5"/>
        <v/>
      </c>
      <c r="F69" s="19" t="str">
        <f t="shared" si="4"/>
        <v/>
      </c>
      <c r="Q69" s="14" t="str">
        <f t="shared" si="2"/>
        <v/>
      </c>
      <c r="R69" s="14" t="str">
        <f t="shared" si="3"/>
        <v/>
      </c>
      <c r="S69" s="14" t="str">
        <f t="shared" si="1"/>
        <v/>
      </c>
    </row>
    <row r="70" spans="1:19" x14ac:dyDescent="0.2">
      <c r="A70" s="49">
        <v>48</v>
      </c>
      <c r="B70" s="6"/>
      <c r="C70" s="5"/>
      <c r="D70" s="8"/>
      <c r="E70" s="50" t="str">
        <f t="shared" si="5"/>
        <v/>
      </c>
      <c r="F70" s="19" t="str">
        <f t="shared" si="4"/>
        <v/>
      </c>
      <c r="Q70" s="14" t="str">
        <f t="shared" si="2"/>
        <v/>
      </c>
      <c r="R70" s="14" t="str">
        <f t="shared" si="3"/>
        <v/>
      </c>
      <c r="S70" s="14" t="str">
        <f t="shared" si="1"/>
        <v/>
      </c>
    </row>
    <row r="71" spans="1:19" x14ac:dyDescent="0.2">
      <c r="A71" s="49">
        <v>49</v>
      </c>
      <c r="B71" s="6"/>
      <c r="C71" s="5"/>
      <c r="D71" s="8"/>
      <c r="E71" s="50" t="str">
        <f t="shared" si="5"/>
        <v/>
      </c>
      <c r="F71" s="19" t="str">
        <f t="shared" si="4"/>
        <v/>
      </c>
      <c r="Q71" s="14" t="str">
        <f t="shared" si="2"/>
        <v/>
      </c>
      <c r="R71" s="14" t="str">
        <f t="shared" si="3"/>
        <v/>
      </c>
      <c r="S71" s="14" t="str">
        <f t="shared" si="1"/>
        <v/>
      </c>
    </row>
    <row r="72" spans="1:19" x14ac:dyDescent="0.2">
      <c r="A72" s="49">
        <v>50</v>
      </c>
      <c r="B72" s="6"/>
      <c r="C72" s="5"/>
      <c r="D72" s="8"/>
      <c r="E72" s="50" t="str">
        <f t="shared" si="5"/>
        <v/>
      </c>
      <c r="F72" s="19" t="str">
        <f t="shared" si="4"/>
        <v/>
      </c>
      <c r="Q72" s="14" t="str">
        <f t="shared" si="2"/>
        <v/>
      </c>
      <c r="R72" s="14" t="str">
        <f t="shared" si="3"/>
        <v/>
      </c>
      <c r="S72" s="14" t="str">
        <f t="shared" si="1"/>
        <v/>
      </c>
    </row>
    <row r="73" spans="1:19" x14ac:dyDescent="0.2">
      <c r="A73" s="49">
        <v>51</v>
      </c>
      <c r="B73" s="6"/>
      <c r="C73" s="5"/>
      <c r="D73" s="8"/>
      <c r="E73" s="50" t="str">
        <f t="shared" si="5"/>
        <v/>
      </c>
      <c r="F73" s="19" t="str">
        <f t="shared" si="4"/>
        <v/>
      </c>
      <c r="Q73" s="14" t="str">
        <f t="shared" si="2"/>
        <v/>
      </c>
      <c r="R73" s="14" t="str">
        <f t="shared" si="3"/>
        <v/>
      </c>
      <c r="S73" s="14" t="str">
        <f t="shared" si="1"/>
        <v/>
      </c>
    </row>
    <row r="74" spans="1:19" x14ac:dyDescent="0.2">
      <c r="A74" s="49">
        <v>52</v>
      </c>
      <c r="B74" s="6"/>
      <c r="C74" s="5"/>
      <c r="D74" s="8"/>
      <c r="E74" s="50" t="str">
        <f t="shared" si="5"/>
        <v/>
      </c>
      <c r="F74" s="19" t="str">
        <f t="shared" si="4"/>
        <v/>
      </c>
      <c r="Q74" s="14" t="str">
        <f t="shared" si="2"/>
        <v/>
      </c>
      <c r="R74" s="14" t="str">
        <f t="shared" si="3"/>
        <v/>
      </c>
      <c r="S74" s="14" t="str">
        <f t="shared" si="1"/>
        <v/>
      </c>
    </row>
    <row r="75" spans="1:19" x14ac:dyDescent="0.2">
      <c r="A75" s="49">
        <v>53</v>
      </c>
      <c r="B75" s="6"/>
      <c r="C75" s="5"/>
      <c r="D75" s="8"/>
      <c r="E75" s="50" t="str">
        <f t="shared" si="5"/>
        <v/>
      </c>
      <c r="F75" s="19" t="str">
        <f t="shared" si="4"/>
        <v/>
      </c>
      <c r="Q75" s="14" t="str">
        <f t="shared" si="2"/>
        <v/>
      </c>
      <c r="R75" s="14" t="str">
        <f t="shared" si="3"/>
        <v/>
      </c>
      <c r="S75" s="14" t="str">
        <f t="shared" si="1"/>
        <v/>
      </c>
    </row>
    <row r="76" spans="1:19" x14ac:dyDescent="0.2">
      <c r="A76" s="49">
        <v>54</v>
      </c>
      <c r="B76" s="6"/>
      <c r="C76" s="5"/>
      <c r="D76" s="8"/>
      <c r="E76" s="50" t="str">
        <f t="shared" si="5"/>
        <v/>
      </c>
      <c r="F76" s="19" t="str">
        <f t="shared" si="4"/>
        <v/>
      </c>
      <c r="Q76" s="14" t="str">
        <f t="shared" si="2"/>
        <v/>
      </c>
      <c r="R76" s="14" t="str">
        <f t="shared" si="3"/>
        <v/>
      </c>
      <c r="S76" s="14" t="str">
        <f t="shared" si="1"/>
        <v/>
      </c>
    </row>
    <row r="77" spans="1:19" x14ac:dyDescent="0.2">
      <c r="A77" s="49">
        <v>55</v>
      </c>
      <c r="B77" s="6"/>
      <c r="C77" s="5"/>
      <c r="D77" s="8"/>
      <c r="E77" s="50" t="str">
        <f t="shared" si="5"/>
        <v/>
      </c>
      <c r="F77" s="19" t="str">
        <f t="shared" si="4"/>
        <v/>
      </c>
      <c r="Q77" s="14" t="str">
        <f t="shared" si="2"/>
        <v/>
      </c>
      <c r="R77" s="14" t="str">
        <f t="shared" si="3"/>
        <v/>
      </c>
      <c r="S77" s="14" t="str">
        <f t="shared" si="1"/>
        <v/>
      </c>
    </row>
    <row r="78" spans="1:19" x14ac:dyDescent="0.2">
      <c r="A78" s="49">
        <v>56</v>
      </c>
      <c r="B78" s="6"/>
      <c r="C78" s="5"/>
      <c r="D78" s="8"/>
      <c r="E78" s="50" t="str">
        <f t="shared" si="5"/>
        <v/>
      </c>
      <c r="F78" s="19" t="str">
        <f t="shared" si="4"/>
        <v/>
      </c>
      <c r="Q78" s="14" t="str">
        <f t="shared" si="2"/>
        <v/>
      </c>
      <c r="R78" s="14" t="str">
        <f t="shared" si="3"/>
        <v/>
      </c>
      <c r="S78" s="14" t="str">
        <f t="shared" si="1"/>
        <v/>
      </c>
    </row>
    <row r="79" spans="1:19" x14ac:dyDescent="0.2">
      <c r="A79" s="49">
        <v>57</v>
      </c>
      <c r="B79" s="6"/>
      <c r="C79" s="5"/>
      <c r="D79" s="8"/>
      <c r="E79" s="50" t="str">
        <f t="shared" si="5"/>
        <v/>
      </c>
      <c r="F79" s="19" t="str">
        <f t="shared" si="4"/>
        <v/>
      </c>
      <c r="Q79" s="14" t="str">
        <f t="shared" si="2"/>
        <v/>
      </c>
      <c r="R79" s="14" t="str">
        <f t="shared" si="3"/>
        <v/>
      </c>
      <c r="S79" s="14" t="str">
        <f t="shared" si="1"/>
        <v/>
      </c>
    </row>
    <row r="80" spans="1:19" x14ac:dyDescent="0.2">
      <c r="A80" s="49">
        <v>58</v>
      </c>
      <c r="B80" s="6"/>
      <c r="C80" s="5"/>
      <c r="D80" s="8"/>
      <c r="E80" s="50" t="str">
        <f t="shared" si="5"/>
        <v/>
      </c>
      <c r="F80" s="19" t="str">
        <f t="shared" si="4"/>
        <v/>
      </c>
      <c r="Q80" s="14" t="str">
        <f t="shared" si="2"/>
        <v/>
      </c>
      <c r="R80" s="14" t="str">
        <f t="shared" si="3"/>
        <v/>
      </c>
      <c r="S80" s="14" t="str">
        <f t="shared" si="1"/>
        <v/>
      </c>
    </row>
    <row r="81" spans="1:19" x14ac:dyDescent="0.2">
      <c r="A81" s="49">
        <v>59</v>
      </c>
      <c r="B81" s="6"/>
      <c r="C81" s="5"/>
      <c r="D81" s="8"/>
      <c r="E81" s="50" t="str">
        <f t="shared" si="5"/>
        <v/>
      </c>
      <c r="F81" s="19" t="str">
        <f t="shared" si="4"/>
        <v/>
      </c>
      <c r="Q81" s="14" t="str">
        <f t="shared" si="2"/>
        <v/>
      </c>
      <c r="R81" s="14" t="str">
        <f t="shared" si="3"/>
        <v/>
      </c>
      <c r="S81" s="14" t="str">
        <f t="shared" si="1"/>
        <v/>
      </c>
    </row>
    <row r="82" spans="1:19" x14ac:dyDescent="0.2">
      <c r="A82" s="49">
        <v>60</v>
      </c>
      <c r="B82" s="6"/>
      <c r="C82" s="5"/>
      <c r="D82" s="8"/>
      <c r="E82" s="50" t="str">
        <f t="shared" si="5"/>
        <v/>
      </c>
      <c r="F82" s="19" t="str">
        <f t="shared" si="4"/>
        <v/>
      </c>
      <c r="Q82" s="14" t="str">
        <f t="shared" si="2"/>
        <v/>
      </c>
      <c r="R82" s="14" t="str">
        <f t="shared" si="3"/>
        <v/>
      </c>
      <c r="S82" s="14" t="str">
        <f t="shared" si="1"/>
        <v/>
      </c>
    </row>
    <row r="83" spans="1:19" x14ac:dyDescent="0.2">
      <c r="A83" s="49">
        <v>61</v>
      </c>
      <c r="B83" s="6"/>
      <c r="C83" s="5"/>
      <c r="D83" s="8"/>
      <c r="E83" s="50" t="str">
        <f t="shared" si="5"/>
        <v/>
      </c>
      <c r="F83" s="19" t="str">
        <f t="shared" si="4"/>
        <v/>
      </c>
      <c r="Q83" s="14" t="str">
        <f t="shared" si="2"/>
        <v/>
      </c>
      <c r="R83" s="14" t="str">
        <f t="shared" si="3"/>
        <v/>
      </c>
      <c r="S83" s="14" t="str">
        <f t="shared" si="1"/>
        <v/>
      </c>
    </row>
    <row r="84" spans="1:19" x14ac:dyDescent="0.2">
      <c r="A84" s="49">
        <v>62</v>
      </c>
      <c r="B84" s="6"/>
      <c r="C84" s="5"/>
      <c r="D84" s="8"/>
      <c r="E84" s="50" t="str">
        <f t="shared" si="5"/>
        <v/>
      </c>
      <c r="F84" s="19" t="str">
        <f t="shared" si="4"/>
        <v/>
      </c>
      <c r="Q84" s="14" t="str">
        <f t="shared" si="2"/>
        <v/>
      </c>
      <c r="R84" s="14" t="str">
        <f t="shared" si="3"/>
        <v/>
      </c>
      <c r="S84" s="14" t="str">
        <f t="shared" si="1"/>
        <v/>
      </c>
    </row>
    <row r="85" spans="1:19" x14ac:dyDescent="0.2">
      <c r="A85" s="49">
        <v>63</v>
      </c>
      <c r="B85" s="6"/>
      <c r="C85" s="5"/>
      <c r="D85" s="8"/>
      <c r="E85" s="50" t="str">
        <f t="shared" si="5"/>
        <v/>
      </c>
      <c r="F85" s="19" t="str">
        <f t="shared" si="4"/>
        <v/>
      </c>
      <c r="Q85" s="14" t="str">
        <f t="shared" si="2"/>
        <v/>
      </c>
      <c r="R85" s="14" t="str">
        <f t="shared" si="3"/>
        <v/>
      </c>
      <c r="S85" s="14" t="str">
        <f t="shared" si="1"/>
        <v/>
      </c>
    </row>
    <row r="86" spans="1:19" x14ac:dyDescent="0.2">
      <c r="A86" s="49">
        <v>64</v>
      </c>
      <c r="B86" s="6"/>
      <c r="C86" s="5"/>
      <c r="D86" s="8"/>
      <c r="E86" s="50" t="str">
        <f t="shared" si="5"/>
        <v/>
      </c>
      <c r="F86" s="19" t="str">
        <f t="shared" si="4"/>
        <v/>
      </c>
      <c r="Q86" s="14" t="str">
        <f t="shared" si="2"/>
        <v/>
      </c>
      <c r="R86" s="14" t="str">
        <f t="shared" si="3"/>
        <v/>
      </c>
      <c r="S86" s="14" t="str">
        <f t="shared" si="1"/>
        <v/>
      </c>
    </row>
    <row r="87" spans="1:19" x14ac:dyDescent="0.2">
      <c r="A87" s="49">
        <v>65</v>
      </c>
      <c r="B87" s="6"/>
      <c r="C87" s="5"/>
      <c r="D87" s="8"/>
      <c r="E87" s="50" t="str">
        <f t="shared" si="5"/>
        <v/>
      </c>
      <c r="F87" s="19" t="str">
        <f t="shared" si="4"/>
        <v/>
      </c>
      <c r="Q87" s="14" t="str">
        <f t="shared" si="2"/>
        <v/>
      </c>
      <c r="R87" s="14" t="str">
        <f t="shared" si="3"/>
        <v/>
      </c>
      <c r="S87" s="14" t="str">
        <f t="shared" ref="S87:S150" si="6">IF(C87="","",IF(C87&lt;DATE(2024,1,1),"FEL",IF(C87&gt;DATE(2024,6,30),"FEL","")))</f>
        <v/>
      </c>
    </row>
    <row r="88" spans="1:19" x14ac:dyDescent="0.2">
      <c r="A88" s="49">
        <v>66</v>
      </c>
      <c r="B88" s="6"/>
      <c r="C88" s="5"/>
      <c r="D88" s="8"/>
      <c r="E88" s="50" t="str">
        <f t="shared" ref="E88:E151" si="7">IF(OR(B88="",C88=""),"",IF(B88&gt;C88,"Fel datum!",(IF(S88="FEL","Fel datum!",C88-B88))))</f>
        <v/>
      </c>
      <c r="F88" s="19" t="str">
        <f t="shared" si="4"/>
        <v/>
      </c>
      <c r="Q88" s="14" t="str">
        <f t="shared" ref="Q88:Q151" si="8">IF(D88="K",E88,"")</f>
        <v/>
      </c>
      <c r="R88" s="14" t="str">
        <f t="shared" ref="R88:R151" si="9">IF(D88="M",E88,"")</f>
        <v/>
      </c>
      <c r="S88" s="14" t="str">
        <f t="shared" si="6"/>
        <v/>
      </c>
    </row>
    <row r="89" spans="1:19" x14ac:dyDescent="0.2">
      <c r="A89" s="49">
        <v>67</v>
      </c>
      <c r="B89" s="6"/>
      <c r="C89" s="5"/>
      <c r="D89" s="8"/>
      <c r="E89" s="50" t="str">
        <f t="shared" si="7"/>
        <v/>
      </c>
      <c r="F89" s="19" t="str">
        <f t="shared" si="4"/>
        <v/>
      </c>
      <c r="Q89" s="14" t="str">
        <f t="shared" si="8"/>
        <v/>
      </c>
      <c r="R89" s="14" t="str">
        <f t="shared" si="9"/>
        <v/>
      </c>
      <c r="S89" s="14" t="str">
        <f t="shared" si="6"/>
        <v/>
      </c>
    </row>
    <row r="90" spans="1:19" x14ac:dyDescent="0.2">
      <c r="A90" s="49">
        <v>68</v>
      </c>
      <c r="B90" s="6"/>
      <c r="C90" s="5"/>
      <c r="D90" s="8"/>
      <c r="E90" s="50" t="str">
        <f t="shared" si="7"/>
        <v/>
      </c>
      <c r="F90" s="19" t="str">
        <f t="shared" ref="F90:F153" si="10">IF(E90="Fel datum!", "Dubbelkolla så erbjudet inflyttningsdatum är inom avsedd period","")</f>
        <v/>
      </c>
      <c r="Q90" s="14" t="str">
        <f t="shared" si="8"/>
        <v/>
      </c>
      <c r="R90" s="14" t="str">
        <f t="shared" si="9"/>
        <v/>
      </c>
      <c r="S90" s="14" t="str">
        <f t="shared" si="6"/>
        <v/>
      </c>
    </row>
    <row r="91" spans="1:19" x14ac:dyDescent="0.2">
      <c r="A91" s="49">
        <v>69</v>
      </c>
      <c r="B91" s="6"/>
      <c r="C91" s="5"/>
      <c r="D91" s="8"/>
      <c r="E91" s="50" t="str">
        <f t="shared" si="7"/>
        <v/>
      </c>
      <c r="F91" s="19" t="str">
        <f t="shared" si="10"/>
        <v/>
      </c>
      <c r="Q91" s="14" t="str">
        <f t="shared" si="8"/>
        <v/>
      </c>
      <c r="R91" s="14" t="str">
        <f t="shared" si="9"/>
        <v/>
      </c>
      <c r="S91" s="14" t="str">
        <f t="shared" si="6"/>
        <v/>
      </c>
    </row>
    <row r="92" spans="1:19" x14ac:dyDescent="0.2">
      <c r="A92" s="49">
        <v>70</v>
      </c>
      <c r="B92" s="6"/>
      <c r="C92" s="5"/>
      <c r="D92" s="8"/>
      <c r="E92" s="50" t="str">
        <f t="shared" si="7"/>
        <v/>
      </c>
      <c r="F92" s="19" t="str">
        <f t="shared" si="10"/>
        <v/>
      </c>
      <c r="Q92" s="14" t="str">
        <f t="shared" si="8"/>
        <v/>
      </c>
      <c r="R92" s="14" t="str">
        <f t="shared" si="9"/>
        <v/>
      </c>
      <c r="S92" s="14" t="str">
        <f t="shared" si="6"/>
        <v/>
      </c>
    </row>
    <row r="93" spans="1:19" x14ac:dyDescent="0.2">
      <c r="A93" s="49">
        <v>71</v>
      </c>
      <c r="B93" s="6"/>
      <c r="C93" s="5"/>
      <c r="D93" s="8"/>
      <c r="E93" s="50" t="str">
        <f t="shared" si="7"/>
        <v/>
      </c>
      <c r="F93" s="19" t="str">
        <f t="shared" si="10"/>
        <v/>
      </c>
      <c r="Q93" s="14" t="str">
        <f t="shared" si="8"/>
        <v/>
      </c>
      <c r="R93" s="14" t="str">
        <f t="shared" si="9"/>
        <v/>
      </c>
      <c r="S93" s="14" t="str">
        <f t="shared" si="6"/>
        <v/>
      </c>
    </row>
    <row r="94" spans="1:19" x14ac:dyDescent="0.2">
      <c r="A94" s="49">
        <v>72</v>
      </c>
      <c r="B94" s="6"/>
      <c r="C94" s="5"/>
      <c r="D94" s="8"/>
      <c r="E94" s="50" t="str">
        <f t="shared" si="7"/>
        <v/>
      </c>
      <c r="F94" s="19" t="str">
        <f t="shared" si="10"/>
        <v/>
      </c>
      <c r="Q94" s="14" t="str">
        <f t="shared" si="8"/>
        <v/>
      </c>
      <c r="R94" s="14" t="str">
        <f t="shared" si="9"/>
        <v/>
      </c>
      <c r="S94" s="14" t="str">
        <f t="shared" si="6"/>
        <v/>
      </c>
    </row>
    <row r="95" spans="1:19" x14ac:dyDescent="0.2">
      <c r="A95" s="49">
        <v>73</v>
      </c>
      <c r="B95" s="6"/>
      <c r="C95" s="5"/>
      <c r="D95" s="8"/>
      <c r="E95" s="50" t="str">
        <f t="shared" si="7"/>
        <v/>
      </c>
      <c r="F95" s="19" t="str">
        <f t="shared" si="10"/>
        <v/>
      </c>
      <c r="Q95" s="14" t="str">
        <f t="shared" si="8"/>
        <v/>
      </c>
      <c r="R95" s="14" t="str">
        <f t="shared" si="9"/>
        <v/>
      </c>
      <c r="S95" s="14" t="str">
        <f t="shared" si="6"/>
        <v/>
      </c>
    </row>
    <row r="96" spans="1:19" x14ac:dyDescent="0.2">
      <c r="A96" s="49">
        <v>74</v>
      </c>
      <c r="B96" s="6"/>
      <c r="C96" s="5"/>
      <c r="D96" s="8"/>
      <c r="E96" s="50" t="str">
        <f t="shared" si="7"/>
        <v/>
      </c>
      <c r="F96" s="19" t="str">
        <f t="shared" si="10"/>
        <v/>
      </c>
      <c r="Q96" s="14" t="str">
        <f t="shared" si="8"/>
        <v/>
      </c>
      <c r="R96" s="14" t="str">
        <f t="shared" si="9"/>
        <v/>
      </c>
      <c r="S96" s="14" t="str">
        <f t="shared" si="6"/>
        <v/>
      </c>
    </row>
    <row r="97" spans="1:19" x14ac:dyDescent="0.2">
      <c r="A97" s="49">
        <v>75</v>
      </c>
      <c r="B97" s="6"/>
      <c r="C97" s="5"/>
      <c r="D97" s="8"/>
      <c r="E97" s="50" t="str">
        <f t="shared" si="7"/>
        <v/>
      </c>
      <c r="F97" s="19" t="str">
        <f t="shared" si="10"/>
        <v/>
      </c>
      <c r="Q97" s="14" t="str">
        <f t="shared" si="8"/>
        <v/>
      </c>
      <c r="R97" s="14" t="str">
        <f t="shared" si="9"/>
        <v/>
      </c>
      <c r="S97" s="14" t="str">
        <f t="shared" si="6"/>
        <v/>
      </c>
    </row>
    <row r="98" spans="1:19" x14ac:dyDescent="0.2">
      <c r="A98" s="49">
        <v>76</v>
      </c>
      <c r="B98" s="6"/>
      <c r="C98" s="5"/>
      <c r="D98" s="8"/>
      <c r="E98" s="50" t="str">
        <f t="shared" si="7"/>
        <v/>
      </c>
      <c r="F98" s="19" t="str">
        <f t="shared" si="10"/>
        <v/>
      </c>
      <c r="Q98" s="14" t="str">
        <f t="shared" si="8"/>
        <v/>
      </c>
      <c r="R98" s="14" t="str">
        <f t="shared" si="9"/>
        <v/>
      </c>
      <c r="S98" s="14" t="str">
        <f t="shared" si="6"/>
        <v/>
      </c>
    </row>
    <row r="99" spans="1:19" x14ac:dyDescent="0.2">
      <c r="A99" s="49">
        <v>77</v>
      </c>
      <c r="B99" s="6"/>
      <c r="C99" s="5"/>
      <c r="D99" s="8"/>
      <c r="E99" s="50" t="str">
        <f t="shared" si="7"/>
        <v/>
      </c>
      <c r="F99" s="19" t="str">
        <f t="shared" si="10"/>
        <v/>
      </c>
      <c r="Q99" s="14" t="str">
        <f t="shared" si="8"/>
        <v/>
      </c>
      <c r="R99" s="14" t="str">
        <f t="shared" si="9"/>
        <v/>
      </c>
      <c r="S99" s="14" t="str">
        <f t="shared" si="6"/>
        <v/>
      </c>
    </row>
    <row r="100" spans="1:19" x14ac:dyDescent="0.2">
      <c r="A100" s="49">
        <v>78</v>
      </c>
      <c r="B100" s="6"/>
      <c r="C100" s="5"/>
      <c r="D100" s="8"/>
      <c r="E100" s="50" t="str">
        <f t="shared" si="7"/>
        <v/>
      </c>
      <c r="F100" s="19" t="str">
        <f t="shared" si="10"/>
        <v/>
      </c>
      <c r="Q100" s="14" t="str">
        <f t="shared" si="8"/>
        <v/>
      </c>
      <c r="R100" s="14" t="str">
        <f t="shared" si="9"/>
        <v/>
      </c>
      <c r="S100" s="14" t="str">
        <f t="shared" si="6"/>
        <v/>
      </c>
    </row>
    <row r="101" spans="1:19" x14ac:dyDescent="0.2">
      <c r="A101" s="49">
        <v>79</v>
      </c>
      <c r="B101" s="6"/>
      <c r="C101" s="5"/>
      <c r="D101" s="8"/>
      <c r="E101" s="50" t="str">
        <f t="shared" si="7"/>
        <v/>
      </c>
      <c r="F101" s="19" t="str">
        <f t="shared" si="10"/>
        <v/>
      </c>
      <c r="Q101" s="14" t="str">
        <f t="shared" si="8"/>
        <v/>
      </c>
      <c r="R101" s="14" t="str">
        <f t="shared" si="9"/>
        <v/>
      </c>
      <c r="S101" s="14" t="str">
        <f t="shared" si="6"/>
        <v/>
      </c>
    </row>
    <row r="102" spans="1:19" x14ac:dyDescent="0.2">
      <c r="A102" s="49">
        <v>80</v>
      </c>
      <c r="B102" s="6"/>
      <c r="C102" s="5"/>
      <c r="D102" s="8"/>
      <c r="E102" s="50" t="str">
        <f t="shared" si="7"/>
        <v/>
      </c>
      <c r="F102" s="19" t="str">
        <f t="shared" si="10"/>
        <v/>
      </c>
      <c r="Q102" s="14" t="str">
        <f t="shared" si="8"/>
        <v/>
      </c>
      <c r="R102" s="14" t="str">
        <f t="shared" si="9"/>
        <v/>
      </c>
      <c r="S102" s="14" t="str">
        <f t="shared" si="6"/>
        <v/>
      </c>
    </row>
    <row r="103" spans="1:19" x14ac:dyDescent="0.2">
      <c r="A103" s="49">
        <v>81</v>
      </c>
      <c r="B103" s="6"/>
      <c r="C103" s="5"/>
      <c r="D103" s="8"/>
      <c r="E103" s="50" t="str">
        <f t="shared" si="7"/>
        <v/>
      </c>
      <c r="F103" s="19" t="str">
        <f t="shared" si="10"/>
        <v/>
      </c>
      <c r="Q103" s="14" t="str">
        <f t="shared" si="8"/>
        <v/>
      </c>
      <c r="R103" s="14" t="str">
        <f t="shared" si="9"/>
        <v/>
      </c>
      <c r="S103" s="14" t="str">
        <f t="shared" si="6"/>
        <v/>
      </c>
    </row>
    <row r="104" spans="1:19" x14ac:dyDescent="0.2">
      <c r="A104" s="49">
        <v>82</v>
      </c>
      <c r="B104" s="6"/>
      <c r="C104" s="5"/>
      <c r="D104" s="8"/>
      <c r="E104" s="50" t="str">
        <f t="shared" si="7"/>
        <v/>
      </c>
      <c r="F104" s="19" t="str">
        <f t="shared" si="10"/>
        <v/>
      </c>
      <c r="Q104" s="14" t="str">
        <f t="shared" si="8"/>
        <v/>
      </c>
      <c r="R104" s="14" t="str">
        <f t="shared" si="9"/>
        <v/>
      </c>
      <c r="S104" s="14" t="str">
        <f t="shared" si="6"/>
        <v/>
      </c>
    </row>
    <row r="105" spans="1:19" x14ac:dyDescent="0.2">
      <c r="A105" s="49">
        <v>83</v>
      </c>
      <c r="B105" s="6"/>
      <c r="C105" s="5"/>
      <c r="D105" s="8"/>
      <c r="E105" s="50" t="str">
        <f t="shared" si="7"/>
        <v/>
      </c>
      <c r="F105" s="19" t="str">
        <f t="shared" si="10"/>
        <v/>
      </c>
      <c r="Q105" s="14" t="str">
        <f t="shared" si="8"/>
        <v/>
      </c>
      <c r="R105" s="14" t="str">
        <f t="shared" si="9"/>
        <v/>
      </c>
      <c r="S105" s="14" t="str">
        <f t="shared" si="6"/>
        <v/>
      </c>
    </row>
    <row r="106" spans="1:19" x14ac:dyDescent="0.2">
      <c r="A106" s="49">
        <v>84</v>
      </c>
      <c r="B106" s="6"/>
      <c r="C106" s="5"/>
      <c r="D106" s="8"/>
      <c r="E106" s="50" t="str">
        <f t="shared" si="7"/>
        <v/>
      </c>
      <c r="F106" s="19" t="str">
        <f t="shared" si="10"/>
        <v/>
      </c>
      <c r="Q106" s="14" t="str">
        <f t="shared" si="8"/>
        <v/>
      </c>
      <c r="R106" s="14" t="str">
        <f t="shared" si="9"/>
        <v/>
      </c>
      <c r="S106" s="14" t="str">
        <f t="shared" si="6"/>
        <v/>
      </c>
    </row>
    <row r="107" spans="1:19" x14ac:dyDescent="0.2">
      <c r="A107" s="49">
        <v>85</v>
      </c>
      <c r="B107" s="6"/>
      <c r="C107" s="5"/>
      <c r="D107" s="8"/>
      <c r="E107" s="50" t="str">
        <f t="shared" si="7"/>
        <v/>
      </c>
      <c r="F107" s="19" t="str">
        <f t="shared" si="10"/>
        <v/>
      </c>
      <c r="Q107" s="14" t="str">
        <f t="shared" si="8"/>
        <v/>
      </c>
      <c r="R107" s="14" t="str">
        <f t="shared" si="9"/>
        <v/>
      </c>
      <c r="S107" s="14" t="str">
        <f t="shared" si="6"/>
        <v/>
      </c>
    </row>
    <row r="108" spans="1:19" x14ac:dyDescent="0.2">
      <c r="A108" s="49">
        <v>86</v>
      </c>
      <c r="B108" s="6"/>
      <c r="C108" s="5"/>
      <c r="D108" s="8"/>
      <c r="E108" s="50" t="str">
        <f t="shared" si="7"/>
        <v/>
      </c>
      <c r="F108" s="19" t="str">
        <f t="shared" si="10"/>
        <v/>
      </c>
      <c r="Q108" s="14" t="str">
        <f t="shared" si="8"/>
        <v/>
      </c>
      <c r="R108" s="14" t="str">
        <f t="shared" si="9"/>
        <v/>
      </c>
      <c r="S108" s="14" t="str">
        <f t="shared" si="6"/>
        <v/>
      </c>
    </row>
    <row r="109" spans="1:19" x14ac:dyDescent="0.2">
      <c r="A109" s="49">
        <v>87</v>
      </c>
      <c r="B109" s="6"/>
      <c r="C109" s="5"/>
      <c r="D109" s="8"/>
      <c r="E109" s="50" t="str">
        <f t="shared" si="7"/>
        <v/>
      </c>
      <c r="F109" s="19" t="str">
        <f t="shared" si="10"/>
        <v/>
      </c>
      <c r="Q109" s="14" t="str">
        <f t="shared" si="8"/>
        <v/>
      </c>
      <c r="R109" s="14" t="str">
        <f t="shared" si="9"/>
        <v/>
      </c>
      <c r="S109" s="14" t="str">
        <f t="shared" si="6"/>
        <v/>
      </c>
    </row>
    <row r="110" spans="1:19" x14ac:dyDescent="0.2">
      <c r="A110" s="49">
        <v>88</v>
      </c>
      <c r="B110" s="6"/>
      <c r="C110" s="5"/>
      <c r="D110" s="8"/>
      <c r="E110" s="50" t="str">
        <f t="shared" si="7"/>
        <v/>
      </c>
      <c r="F110" s="19" t="str">
        <f t="shared" si="10"/>
        <v/>
      </c>
      <c r="Q110" s="14" t="str">
        <f t="shared" si="8"/>
        <v/>
      </c>
      <c r="R110" s="14" t="str">
        <f t="shared" si="9"/>
        <v/>
      </c>
      <c r="S110" s="14" t="str">
        <f t="shared" si="6"/>
        <v/>
      </c>
    </row>
    <row r="111" spans="1:19" x14ac:dyDescent="0.2">
      <c r="A111" s="49">
        <v>89</v>
      </c>
      <c r="B111" s="6"/>
      <c r="C111" s="5"/>
      <c r="D111" s="8"/>
      <c r="E111" s="50" t="str">
        <f t="shared" si="7"/>
        <v/>
      </c>
      <c r="F111" s="19" t="str">
        <f t="shared" si="10"/>
        <v/>
      </c>
      <c r="Q111" s="14" t="str">
        <f t="shared" si="8"/>
        <v/>
      </c>
      <c r="R111" s="14" t="str">
        <f t="shared" si="9"/>
        <v/>
      </c>
      <c r="S111" s="14" t="str">
        <f t="shared" si="6"/>
        <v/>
      </c>
    </row>
    <row r="112" spans="1:19" x14ac:dyDescent="0.2">
      <c r="A112" s="49">
        <v>90</v>
      </c>
      <c r="B112" s="6"/>
      <c r="C112" s="5"/>
      <c r="D112" s="8"/>
      <c r="E112" s="50" t="str">
        <f t="shared" si="7"/>
        <v/>
      </c>
      <c r="F112" s="19" t="str">
        <f t="shared" si="10"/>
        <v/>
      </c>
      <c r="Q112" s="14" t="str">
        <f t="shared" si="8"/>
        <v/>
      </c>
      <c r="R112" s="14" t="str">
        <f t="shared" si="9"/>
        <v/>
      </c>
      <c r="S112" s="14" t="str">
        <f t="shared" si="6"/>
        <v/>
      </c>
    </row>
    <row r="113" spans="1:19" x14ac:dyDescent="0.2">
      <c r="A113" s="49">
        <v>91</v>
      </c>
      <c r="B113" s="6"/>
      <c r="C113" s="5"/>
      <c r="D113" s="8"/>
      <c r="E113" s="50" t="str">
        <f t="shared" si="7"/>
        <v/>
      </c>
      <c r="F113" s="19" t="str">
        <f t="shared" si="10"/>
        <v/>
      </c>
      <c r="Q113" s="14" t="str">
        <f t="shared" si="8"/>
        <v/>
      </c>
      <c r="R113" s="14" t="str">
        <f t="shared" si="9"/>
        <v/>
      </c>
      <c r="S113" s="14" t="str">
        <f t="shared" si="6"/>
        <v/>
      </c>
    </row>
    <row r="114" spans="1:19" x14ac:dyDescent="0.2">
      <c r="A114" s="49">
        <v>92</v>
      </c>
      <c r="B114" s="6"/>
      <c r="C114" s="5"/>
      <c r="D114" s="8"/>
      <c r="E114" s="50" t="str">
        <f t="shared" si="7"/>
        <v/>
      </c>
      <c r="F114" s="19" t="str">
        <f t="shared" si="10"/>
        <v/>
      </c>
      <c r="Q114" s="14" t="str">
        <f t="shared" si="8"/>
        <v/>
      </c>
      <c r="R114" s="14" t="str">
        <f t="shared" si="9"/>
        <v/>
      </c>
      <c r="S114" s="14" t="str">
        <f t="shared" si="6"/>
        <v/>
      </c>
    </row>
    <row r="115" spans="1:19" x14ac:dyDescent="0.2">
      <c r="A115" s="49">
        <v>93</v>
      </c>
      <c r="B115" s="6"/>
      <c r="C115" s="5"/>
      <c r="D115" s="8"/>
      <c r="E115" s="50" t="str">
        <f t="shared" si="7"/>
        <v/>
      </c>
      <c r="F115" s="19" t="str">
        <f t="shared" si="10"/>
        <v/>
      </c>
      <c r="Q115" s="14" t="str">
        <f t="shared" si="8"/>
        <v/>
      </c>
      <c r="R115" s="14" t="str">
        <f t="shared" si="9"/>
        <v/>
      </c>
      <c r="S115" s="14" t="str">
        <f t="shared" si="6"/>
        <v/>
      </c>
    </row>
    <row r="116" spans="1:19" x14ac:dyDescent="0.2">
      <c r="A116" s="49">
        <v>94</v>
      </c>
      <c r="B116" s="6"/>
      <c r="C116" s="5"/>
      <c r="D116" s="8"/>
      <c r="E116" s="50" t="str">
        <f t="shared" si="7"/>
        <v/>
      </c>
      <c r="F116" s="19" t="str">
        <f t="shared" si="10"/>
        <v/>
      </c>
      <c r="Q116" s="14" t="str">
        <f t="shared" si="8"/>
        <v/>
      </c>
      <c r="R116" s="14" t="str">
        <f t="shared" si="9"/>
        <v/>
      </c>
      <c r="S116" s="14" t="str">
        <f t="shared" si="6"/>
        <v/>
      </c>
    </row>
    <row r="117" spans="1:19" x14ac:dyDescent="0.2">
      <c r="A117" s="49">
        <v>95</v>
      </c>
      <c r="B117" s="6"/>
      <c r="C117" s="5"/>
      <c r="D117" s="8"/>
      <c r="E117" s="50" t="str">
        <f t="shared" si="7"/>
        <v/>
      </c>
      <c r="F117" s="19" t="str">
        <f t="shared" si="10"/>
        <v/>
      </c>
      <c r="Q117" s="14" t="str">
        <f t="shared" si="8"/>
        <v/>
      </c>
      <c r="R117" s="14" t="str">
        <f t="shared" si="9"/>
        <v/>
      </c>
      <c r="S117" s="14" t="str">
        <f t="shared" si="6"/>
        <v/>
      </c>
    </row>
    <row r="118" spans="1:19" x14ac:dyDescent="0.2">
      <c r="A118" s="49">
        <v>96</v>
      </c>
      <c r="B118" s="6"/>
      <c r="C118" s="5"/>
      <c r="D118" s="8"/>
      <c r="E118" s="50" t="str">
        <f t="shared" si="7"/>
        <v/>
      </c>
      <c r="F118" s="19" t="str">
        <f t="shared" si="10"/>
        <v/>
      </c>
      <c r="Q118" s="14" t="str">
        <f t="shared" si="8"/>
        <v/>
      </c>
      <c r="R118" s="14" t="str">
        <f t="shared" si="9"/>
        <v/>
      </c>
      <c r="S118" s="14" t="str">
        <f t="shared" si="6"/>
        <v/>
      </c>
    </row>
    <row r="119" spans="1:19" x14ac:dyDescent="0.2">
      <c r="A119" s="49">
        <v>97</v>
      </c>
      <c r="B119" s="6"/>
      <c r="C119" s="5"/>
      <c r="D119" s="8"/>
      <c r="E119" s="50" t="str">
        <f t="shared" si="7"/>
        <v/>
      </c>
      <c r="F119" s="19" t="str">
        <f t="shared" si="10"/>
        <v/>
      </c>
      <c r="Q119" s="14" t="str">
        <f t="shared" si="8"/>
        <v/>
      </c>
      <c r="R119" s="14" t="str">
        <f t="shared" si="9"/>
        <v/>
      </c>
      <c r="S119" s="14" t="str">
        <f t="shared" si="6"/>
        <v/>
      </c>
    </row>
    <row r="120" spans="1:19" x14ac:dyDescent="0.2">
      <c r="A120" s="49">
        <v>98</v>
      </c>
      <c r="B120" s="6"/>
      <c r="C120" s="5"/>
      <c r="D120" s="8"/>
      <c r="E120" s="50" t="str">
        <f t="shared" si="7"/>
        <v/>
      </c>
      <c r="F120" s="19" t="str">
        <f t="shared" si="10"/>
        <v/>
      </c>
      <c r="Q120" s="14" t="str">
        <f t="shared" si="8"/>
        <v/>
      </c>
      <c r="R120" s="14" t="str">
        <f t="shared" si="9"/>
        <v/>
      </c>
      <c r="S120" s="14" t="str">
        <f t="shared" si="6"/>
        <v/>
      </c>
    </row>
    <row r="121" spans="1:19" x14ac:dyDescent="0.2">
      <c r="A121" s="49">
        <v>99</v>
      </c>
      <c r="B121" s="6"/>
      <c r="C121" s="5"/>
      <c r="D121" s="8"/>
      <c r="E121" s="50" t="str">
        <f t="shared" si="7"/>
        <v/>
      </c>
      <c r="F121" s="19" t="str">
        <f t="shared" si="10"/>
        <v/>
      </c>
      <c r="Q121" s="14" t="str">
        <f t="shared" si="8"/>
        <v/>
      </c>
      <c r="R121" s="14" t="str">
        <f t="shared" si="9"/>
        <v/>
      </c>
      <c r="S121" s="14" t="str">
        <f t="shared" si="6"/>
        <v/>
      </c>
    </row>
    <row r="122" spans="1:19" x14ac:dyDescent="0.2">
      <c r="A122" s="49">
        <v>100</v>
      </c>
      <c r="B122" s="6"/>
      <c r="C122" s="5"/>
      <c r="D122" s="8"/>
      <c r="E122" s="50" t="str">
        <f t="shared" si="7"/>
        <v/>
      </c>
      <c r="F122" s="19" t="str">
        <f t="shared" si="10"/>
        <v/>
      </c>
      <c r="Q122" s="14" t="str">
        <f t="shared" si="8"/>
        <v/>
      </c>
      <c r="R122" s="14" t="str">
        <f t="shared" si="9"/>
        <v/>
      </c>
      <c r="S122" s="14" t="str">
        <f t="shared" si="6"/>
        <v/>
      </c>
    </row>
    <row r="123" spans="1:19" x14ac:dyDescent="0.2">
      <c r="A123" s="49">
        <v>101</v>
      </c>
      <c r="B123" s="6"/>
      <c r="C123" s="5"/>
      <c r="D123" s="8"/>
      <c r="E123" s="50" t="str">
        <f t="shared" si="7"/>
        <v/>
      </c>
      <c r="F123" s="19" t="str">
        <f t="shared" si="10"/>
        <v/>
      </c>
      <c r="Q123" s="14" t="str">
        <f t="shared" si="8"/>
        <v/>
      </c>
      <c r="R123" s="14" t="str">
        <f t="shared" si="9"/>
        <v/>
      </c>
      <c r="S123" s="14" t="str">
        <f t="shared" si="6"/>
        <v/>
      </c>
    </row>
    <row r="124" spans="1:19" x14ac:dyDescent="0.2">
      <c r="A124" s="49">
        <v>102</v>
      </c>
      <c r="B124" s="6"/>
      <c r="C124" s="5"/>
      <c r="D124" s="8"/>
      <c r="E124" s="50" t="str">
        <f t="shared" si="7"/>
        <v/>
      </c>
      <c r="F124" s="19" t="str">
        <f t="shared" si="10"/>
        <v/>
      </c>
      <c r="Q124" s="14" t="str">
        <f t="shared" si="8"/>
        <v/>
      </c>
      <c r="R124" s="14" t="str">
        <f t="shared" si="9"/>
        <v/>
      </c>
      <c r="S124" s="14" t="str">
        <f t="shared" si="6"/>
        <v/>
      </c>
    </row>
    <row r="125" spans="1:19" x14ac:dyDescent="0.2">
      <c r="A125" s="49">
        <v>103</v>
      </c>
      <c r="B125" s="6"/>
      <c r="C125" s="5"/>
      <c r="D125" s="8"/>
      <c r="E125" s="50" t="str">
        <f t="shared" si="7"/>
        <v/>
      </c>
      <c r="F125" s="19" t="str">
        <f t="shared" si="10"/>
        <v/>
      </c>
      <c r="Q125" s="14" t="str">
        <f t="shared" si="8"/>
        <v/>
      </c>
      <c r="R125" s="14" t="str">
        <f t="shared" si="9"/>
        <v/>
      </c>
      <c r="S125" s="14" t="str">
        <f t="shared" si="6"/>
        <v/>
      </c>
    </row>
    <row r="126" spans="1:19" x14ac:dyDescent="0.2">
      <c r="A126" s="49">
        <v>104</v>
      </c>
      <c r="B126" s="6"/>
      <c r="C126" s="5"/>
      <c r="D126" s="8"/>
      <c r="E126" s="50" t="str">
        <f t="shared" si="7"/>
        <v/>
      </c>
      <c r="F126" s="19" t="str">
        <f t="shared" si="10"/>
        <v/>
      </c>
      <c r="Q126" s="14" t="str">
        <f t="shared" si="8"/>
        <v/>
      </c>
      <c r="R126" s="14" t="str">
        <f t="shared" si="9"/>
        <v/>
      </c>
      <c r="S126" s="14" t="str">
        <f t="shared" si="6"/>
        <v/>
      </c>
    </row>
    <row r="127" spans="1:19" x14ac:dyDescent="0.2">
      <c r="A127" s="49">
        <v>105</v>
      </c>
      <c r="B127" s="6"/>
      <c r="C127" s="5"/>
      <c r="D127" s="8"/>
      <c r="E127" s="50" t="str">
        <f t="shared" si="7"/>
        <v/>
      </c>
      <c r="F127" s="19" t="str">
        <f t="shared" si="10"/>
        <v/>
      </c>
      <c r="Q127" s="14" t="str">
        <f t="shared" si="8"/>
        <v/>
      </c>
      <c r="R127" s="14" t="str">
        <f t="shared" si="9"/>
        <v/>
      </c>
      <c r="S127" s="14" t="str">
        <f t="shared" si="6"/>
        <v/>
      </c>
    </row>
    <row r="128" spans="1:19" x14ac:dyDescent="0.2">
      <c r="A128" s="49">
        <v>106</v>
      </c>
      <c r="B128" s="6"/>
      <c r="C128" s="5"/>
      <c r="D128" s="8"/>
      <c r="E128" s="50" t="str">
        <f t="shared" si="7"/>
        <v/>
      </c>
      <c r="F128" s="19" t="str">
        <f t="shared" si="10"/>
        <v/>
      </c>
      <c r="Q128" s="14" t="str">
        <f t="shared" si="8"/>
        <v/>
      </c>
      <c r="R128" s="14" t="str">
        <f t="shared" si="9"/>
        <v/>
      </c>
      <c r="S128" s="14" t="str">
        <f t="shared" si="6"/>
        <v/>
      </c>
    </row>
    <row r="129" spans="1:19" x14ac:dyDescent="0.2">
      <c r="A129" s="49">
        <v>107</v>
      </c>
      <c r="B129" s="6"/>
      <c r="C129" s="5"/>
      <c r="D129" s="8"/>
      <c r="E129" s="50" t="str">
        <f t="shared" si="7"/>
        <v/>
      </c>
      <c r="F129" s="19" t="str">
        <f t="shared" si="10"/>
        <v/>
      </c>
      <c r="Q129" s="14" t="str">
        <f t="shared" si="8"/>
        <v/>
      </c>
      <c r="R129" s="14" t="str">
        <f t="shared" si="9"/>
        <v/>
      </c>
      <c r="S129" s="14" t="str">
        <f t="shared" si="6"/>
        <v/>
      </c>
    </row>
    <row r="130" spans="1:19" x14ac:dyDescent="0.2">
      <c r="A130" s="49">
        <v>108</v>
      </c>
      <c r="B130" s="6"/>
      <c r="C130" s="5"/>
      <c r="D130" s="8"/>
      <c r="E130" s="50" t="str">
        <f t="shared" si="7"/>
        <v/>
      </c>
      <c r="F130" s="19" t="str">
        <f t="shared" si="10"/>
        <v/>
      </c>
      <c r="Q130" s="14" t="str">
        <f t="shared" si="8"/>
        <v/>
      </c>
      <c r="R130" s="14" t="str">
        <f t="shared" si="9"/>
        <v/>
      </c>
      <c r="S130" s="14" t="str">
        <f t="shared" si="6"/>
        <v/>
      </c>
    </row>
    <row r="131" spans="1:19" x14ac:dyDescent="0.2">
      <c r="A131" s="49">
        <v>109</v>
      </c>
      <c r="B131" s="6"/>
      <c r="C131" s="5"/>
      <c r="D131" s="8"/>
      <c r="E131" s="50" t="str">
        <f t="shared" si="7"/>
        <v/>
      </c>
      <c r="F131" s="19" t="str">
        <f t="shared" si="10"/>
        <v/>
      </c>
      <c r="Q131" s="14" t="str">
        <f t="shared" si="8"/>
        <v/>
      </c>
      <c r="R131" s="14" t="str">
        <f t="shared" si="9"/>
        <v/>
      </c>
      <c r="S131" s="14" t="str">
        <f t="shared" si="6"/>
        <v/>
      </c>
    </row>
    <row r="132" spans="1:19" x14ac:dyDescent="0.2">
      <c r="A132" s="49">
        <v>110</v>
      </c>
      <c r="B132" s="6"/>
      <c r="C132" s="5"/>
      <c r="D132" s="8"/>
      <c r="E132" s="50" t="str">
        <f t="shared" si="7"/>
        <v/>
      </c>
      <c r="F132" s="19" t="str">
        <f t="shared" si="10"/>
        <v/>
      </c>
      <c r="Q132" s="14" t="str">
        <f t="shared" si="8"/>
        <v/>
      </c>
      <c r="R132" s="14" t="str">
        <f t="shared" si="9"/>
        <v/>
      </c>
      <c r="S132" s="14" t="str">
        <f t="shared" si="6"/>
        <v/>
      </c>
    </row>
    <row r="133" spans="1:19" x14ac:dyDescent="0.2">
      <c r="A133" s="49">
        <v>111</v>
      </c>
      <c r="B133" s="6"/>
      <c r="C133" s="5"/>
      <c r="D133" s="8"/>
      <c r="E133" s="50" t="str">
        <f t="shared" si="7"/>
        <v/>
      </c>
      <c r="F133" s="19" t="str">
        <f t="shared" si="10"/>
        <v/>
      </c>
      <c r="Q133" s="14" t="str">
        <f t="shared" si="8"/>
        <v/>
      </c>
      <c r="R133" s="14" t="str">
        <f t="shared" si="9"/>
        <v/>
      </c>
      <c r="S133" s="14" t="str">
        <f t="shared" si="6"/>
        <v/>
      </c>
    </row>
    <row r="134" spans="1:19" x14ac:dyDescent="0.2">
      <c r="A134" s="49">
        <v>112</v>
      </c>
      <c r="B134" s="6"/>
      <c r="C134" s="5"/>
      <c r="D134" s="8"/>
      <c r="E134" s="50" t="str">
        <f t="shared" si="7"/>
        <v/>
      </c>
      <c r="F134" s="19" t="str">
        <f t="shared" si="10"/>
        <v/>
      </c>
      <c r="Q134" s="14" t="str">
        <f t="shared" si="8"/>
        <v/>
      </c>
      <c r="R134" s="14" t="str">
        <f t="shared" si="9"/>
        <v/>
      </c>
      <c r="S134" s="14" t="str">
        <f t="shared" si="6"/>
        <v/>
      </c>
    </row>
    <row r="135" spans="1:19" x14ac:dyDescent="0.2">
      <c r="A135" s="49">
        <v>113</v>
      </c>
      <c r="B135" s="6"/>
      <c r="C135" s="5"/>
      <c r="D135" s="8"/>
      <c r="E135" s="50" t="str">
        <f t="shared" si="7"/>
        <v/>
      </c>
      <c r="F135" s="19" t="str">
        <f t="shared" si="10"/>
        <v/>
      </c>
      <c r="Q135" s="14" t="str">
        <f t="shared" si="8"/>
        <v/>
      </c>
      <c r="R135" s="14" t="str">
        <f t="shared" si="9"/>
        <v/>
      </c>
      <c r="S135" s="14" t="str">
        <f t="shared" si="6"/>
        <v/>
      </c>
    </row>
    <row r="136" spans="1:19" x14ac:dyDescent="0.2">
      <c r="A136" s="49">
        <v>114</v>
      </c>
      <c r="B136" s="6"/>
      <c r="C136" s="5"/>
      <c r="D136" s="8"/>
      <c r="E136" s="50" t="str">
        <f t="shared" si="7"/>
        <v/>
      </c>
      <c r="F136" s="19" t="str">
        <f t="shared" si="10"/>
        <v/>
      </c>
      <c r="Q136" s="14" t="str">
        <f t="shared" si="8"/>
        <v/>
      </c>
      <c r="R136" s="14" t="str">
        <f t="shared" si="9"/>
        <v/>
      </c>
      <c r="S136" s="14" t="str">
        <f t="shared" si="6"/>
        <v/>
      </c>
    </row>
    <row r="137" spans="1:19" x14ac:dyDescent="0.2">
      <c r="A137" s="49">
        <v>115</v>
      </c>
      <c r="B137" s="6"/>
      <c r="C137" s="5"/>
      <c r="D137" s="8"/>
      <c r="E137" s="50" t="str">
        <f t="shared" si="7"/>
        <v/>
      </c>
      <c r="F137" s="19" t="str">
        <f t="shared" si="10"/>
        <v/>
      </c>
      <c r="Q137" s="14" t="str">
        <f t="shared" si="8"/>
        <v/>
      </c>
      <c r="R137" s="14" t="str">
        <f t="shared" si="9"/>
        <v/>
      </c>
      <c r="S137" s="14" t="str">
        <f t="shared" si="6"/>
        <v/>
      </c>
    </row>
    <row r="138" spans="1:19" x14ac:dyDescent="0.2">
      <c r="A138" s="49">
        <v>116</v>
      </c>
      <c r="B138" s="6"/>
      <c r="C138" s="5"/>
      <c r="D138" s="8"/>
      <c r="E138" s="50" t="str">
        <f t="shared" si="7"/>
        <v/>
      </c>
      <c r="F138" s="19" t="str">
        <f t="shared" si="10"/>
        <v/>
      </c>
      <c r="Q138" s="14" t="str">
        <f t="shared" si="8"/>
        <v/>
      </c>
      <c r="R138" s="14" t="str">
        <f t="shared" si="9"/>
        <v/>
      </c>
      <c r="S138" s="14" t="str">
        <f t="shared" si="6"/>
        <v/>
      </c>
    </row>
    <row r="139" spans="1:19" x14ac:dyDescent="0.2">
      <c r="A139" s="49">
        <v>117</v>
      </c>
      <c r="B139" s="6"/>
      <c r="C139" s="5"/>
      <c r="D139" s="8"/>
      <c r="E139" s="50" t="str">
        <f t="shared" si="7"/>
        <v/>
      </c>
      <c r="F139" s="19" t="str">
        <f t="shared" si="10"/>
        <v/>
      </c>
      <c r="Q139" s="14" t="str">
        <f t="shared" si="8"/>
        <v/>
      </c>
      <c r="R139" s="14" t="str">
        <f t="shared" si="9"/>
        <v/>
      </c>
      <c r="S139" s="14" t="str">
        <f t="shared" si="6"/>
        <v/>
      </c>
    </row>
    <row r="140" spans="1:19" x14ac:dyDescent="0.2">
      <c r="A140" s="49">
        <v>118</v>
      </c>
      <c r="B140" s="6"/>
      <c r="C140" s="5"/>
      <c r="D140" s="8"/>
      <c r="E140" s="50" t="str">
        <f t="shared" si="7"/>
        <v/>
      </c>
      <c r="F140" s="19" t="str">
        <f t="shared" si="10"/>
        <v/>
      </c>
      <c r="Q140" s="14" t="str">
        <f t="shared" si="8"/>
        <v/>
      </c>
      <c r="R140" s="14" t="str">
        <f t="shared" si="9"/>
        <v/>
      </c>
      <c r="S140" s="14" t="str">
        <f t="shared" si="6"/>
        <v/>
      </c>
    </row>
    <row r="141" spans="1:19" x14ac:dyDescent="0.2">
      <c r="A141" s="49">
        <v>119</v>
      </c>
      <c r="B141" s="6"/>
      <c r="C141" s="5"/>
      <c r="D141" s="8"/>
      <c r="E141" s="50" t="str">
        <f t="shared" si="7"/>
        <v/>
      </c>
      <c r="F141" s="19" t="str">
        <f t="shared" si="10"/>
        <v/>
      </c>
      <c r="Q141" s="14" t="str">
        <f t="shared" si="8"/>
        <v/>
      </c>
      <c r="R141" s="14" t="str">
        <f t="shared" si="9"/>
        <v/>
      </c>
      <c r="S141" s="14" t="str">
        <f t="shared" si="6"/>
        <v/>
      </c>
    </row>
    <row r="142" spans="1:19" x14ac:dyDescent="0.2">
      <c r="A142" s="49">
        <v>120</v>
      </c>
      <c r="B142" s="6"/>
      <c r="C142" s="5"/>
      <c r="D142" s="8"/>
      <c r="E142" s="50" t="str">
        <f t="shared" si="7"/>
        <v/>
      </c>
      <c r="F142" s="19" t="str">
        <f t="shared" si="10"/>
        <v/>
      </c>
      <c r="Q142" s="14" t="str">
        <f t="shared" si="8"/>
        <v/>
      </c>
      <c r="R142" s="14" t="str">
        <f t="shared" si="9"/>
        <v/>
      </c>
      <c r="S142" s="14" t="str">
        <f t="shared" si="6"/>
        <v/>
      </c>
    </row>
    <row r="143" spans="1:19" x14ac:dyDescent="0.2">
      <c r="A143" s="49">
        <v>121</v>
      </c>
      <c r="B143" s="6"/>
      <c r="C143" s="5"/>
      <c r="D143" s="8"/>
      <c r="E143" s="50" t="str">
        <f t="shared" si="7"/>
        <v/>
      </c>
      <c r="F143" s="19" t="str">
        <f t="shared" si="10"/>
        <v/>
      </c>
      <c r="Q143" s="14" t="str">
        <f t="shared" si="8"/>
        <v/>
      </c>
      <c r="R143" s="14" t="str">
        <f t="shared" si="9"/>
        <v/>
      </c>
      <c r="S143" s="14" t="str">
        <f t="shared" si="6"/>
        <v/>
      </c>
    </row>
    <row r="144" spans="1:19" x14ac:dyDescent="0.2">
      <c r="A144" s="49">
        <v>122</v>
      </c>
      <c r="B144" s="6"/>
      <c r="C144" s="5"/>
      <c r="D144" s="8"/>
      <c r="E144" s="50" t="str">
        <f t="shared" si="7"/>
        <v/>
      </c>
      <c r="F144" s="19" t="str">
        <f t="shared" si="10"/>
        <v/>
      </c>
      <c r="Q144" s="14" t="str">
        <f t="shared" si="8"/>
        <v/>
      </c>
      <c r="R144" s="14" t="str">
        <f t="shared" si="9"/>
        <v/>
      </c>
      <c r="S144" s="14" t="str">
        <f t="shared" si="6"/>
        <v/>
      </c>
    </row>
    <row r="145" spans="1:19" x14ac:dyDescent="0.2">
      <c r="A145" s="49">
        <v>123</v>
      </c>
      <c r="B145" s="6"/>
      <c r="C145" s="5"/>
      <c r="D145" s="8"/>
      <c r="E145" s="50" t="str">
        <f t="shared" si="7"/>
        <v/>
      </c>
      <c r="F145" s="19" t="str">
        <f t="shared" si="10"/>
        <v/>
      </c>
      <c r="Q145" s="14" t="str">
        <f t="shared" si="8"/>
        <v/>
      </c>
      <c r="R145" s="14" t="str">
        <f t="shared" si="9"/>
        <v/>
      </c>
      <c r="S145" s="14" t="str">
        <f t="shared" si="6"/>
        <v/>
      </c>
    </row>
    <row r="146" spans="1:19" x14ac:dyDescent="0.2">
      <c r="A146" s="49">
        <v>124</v>
      </c>
      <c r="B146" s="6"/>
      <c r="C146" s="5"/>
      <c r="D146" s="8"/>
      <c r="E146" s="50" t="str">
        <f t="shared" si="7"/>
        <v/>
      </c>
      <c r="F146" s="19" t="str">
        <f t="shared" si="10"/>
        <v/>
      </c>
      <c r="Q146" s="14" t="str">
        <f t="shared" si="8"/>
        <v/>
      </c>
      <c r="R146" s="14" t="str">
        <f t="shared" si="9"/>
        <v/>
      </c>
      <c r="S146" s="14" t="str">
        <f t="shared" si="6"/>
        <v/>
      </c>
    </row>
    <row r="147" spans="1:19" x14ac:dyDescent="0.2">
      <c r="A147" s="49">
        <v>125</v>
      </c>
      <c r="B147" s="6"/>
      <c r="C147" s="5"/>
      <c r="D147" s="8"/>
      <c r="E147" s="50" t="str">
        <f t="shared" si="7"/>
        <v/>
      </c>
      <c r="F147" s="19" t="str">
        <f t="shared" si="10"/>
        <v/>
      </c>
      <c r="Q147" s="14" t="str">
        <f t="shared" si="8"/>
        <v/>
      </c>
      <c r="R147" s="14" t="str">
        <f t="shared" si="9"/>
        <v/>
      </c>
      <c r="S147" s="14" t="str">
        <f t="shared" si="6"/>
        <v/>
      </c>
    </row>
    <row r="148" spans="1:19" x14ac:dyDescent="0.2">
      <c r="A148" s="49">
        <v>126</v>
      </c>
      <c r="B148" s="6"/>
      <c r="C148" s="5"/>
      <c r="D148" s="8"/>
      <c r="E148" s="50" t="str">
        <f t="shared" si="7"/>
        <v/>
      </c>
      <c r="F148" s="19" t="str">
        <f t="shared" si="10"/>
        <v/>
      </c>
      <c r="Q148" s="14" t="str">
        <f t="shared" si="8"/>
        <v/>
      </c>
      <c r="R148" s="14" t="str">
        <f t="shared" si="9"/>
        <v/>
      </c>
      <c r="S148" s="14" t="str">
        <f t="shared" si="6"/>
        <v/>
      </c>
    </row>
    <row r="149" spans="1:19" x14ac:dyDescent="0.2">
      <c r="A149" s="49">
        <v>127</v>
      </c>
      <c r="B149" s="6"/>
      <c r="C149" s="5"/>
      <c r="D149" s="8"/>
      <c r="E149" s="50" t="str">
        <f t="shared" si="7"/>
        <v/>
      </c>
      <c r="F149" s="19" t="str">
        <f t="shared" si="10"/>
        <v/>
      </c>
      <c r="Q149" s="14" t="str">
        <f t="shared" si="8"/>
        <v/>
      </c>
      <c r="R149" s="14" t="str">
        <f t="shared" si="9"/>
        <v/>
      </c>
      <c r="S149" s="14" t="str">
        <f t="shared" si="6"/>
        <v/>
      </c>
    </row>
    <row r="150" spans="1:19" x14ac:dyDescent="0.2">
      <c r="A150" s="49">
        <v>128</v>
      </c>
      <c r="B150" s="6"/>
      <c r="C150" s="5"/>
      <c r="D150" s="8"/>
      <c r="E150" s="50" t="str">
        <f t="shared" si="7"/>
        <v/>
      </c>
      <c r="F150" s="19" t="str">
        <f t="shared" si="10"/>
        <v/>
      </c>
      <c r="Q150" s="14" t="str">
        <f t="shared" si="8"/>
        <v/>
      </c>
      <c r="R150" s="14" t="str">
        <f t="shared" si="9"/>
        <v/>
      </c>
      <c r="S150" s="14" t="str">
        <f t="shared" si="6"/>
        <v/>
      </c>
    </row>
    <row r="151" spans="1:19" x14ac:dyDescent="0.2">
      <c r="A151" s="49">
        <v>129</v>
      </c>
      <c r="B151" s="6"/>
      <c r="C151" s="5"/>
      <c r="D151" s="8"/>
      <c r="E151" s="50" t="str">
        <f t="shared" si="7"/>
        <v/>
      </c>
      <c r="F151" s="19" t="str">
        <f t="shared" si="10"/>
        <v/>
      </c>
      <c r="Q151" s="14" t="str">
        <f t="shared" si="8"/>
        <v/>
      </c>
      <c r="R151" s="14" t="str">
        <f t="shared" si="9"/>
        <v/>
      </c>
      <c r="S151" s="14" t="str">
        <f t="shared" ref="S151:S214" si="11">IF(C151="","",IF(C151&lt;DATE(2024,1,1),"FEL",IF(C151&gt;DATE(2024,6,30),"FEL","")))</f>
        <v/>
      </c>
    </row>
    <row r="152" spans="1:19" x14ac:dyDescent="0.2">
      <c r="A152" s="49">
        <v>130</v>
      </c>
      <c r="B152" s="6"/>
      <c r="C152" s="5"/>
      <c r="D152" s="8"/>
      <c r="E152" s="50" t="str">
        <f t="shared" ref="E152:E215" si="12">IF(OR(B152="",C152=""),"",IF(B152&gt;C152,"Fel datum!",(IF(S152="FEL","Fel datum!",C152-B152))))</f>
        <v/>
      </c>
      <c r="F152" s="19" t="str">
        <f t="shared" si="10"/>
        <v/>
      </c>
      <c r="Q152" s="14" t="str">
        <f t="shared" ref="Q152:Q172" si="13">IF(D152="K",E152,"")</f>
        <v/>
      </c>
      <c r="R152" s="14" t="str">
        <f t="shared" ref="R152:R172" si="14">IF(D152="M",E152,"")</f>
        <v/>
      </c>
      <c r="S152" s="14" t="str">
        <f t="shared" si="11"/>
        <v/>
      </c>
    </row>
    <row r="153" spans="1:19" x14ac:dyDescent="0.2">
      <c r="A153" s="49">
        <v>131</v>
      </c>
      <c r="B153" s="6"/>
      <c r="C153" s="5"/>
      <c r="D153" s="8"/>
      <c r="E153" s="50" t="str">
        <f t="shared" si="12"/>
        <v/>
      </c>
      <c r="F153" s="19" t="str">
        <f t="shared" si="10"/>
        <v/>
      </c>
      <c r="Q153" s="14" t="str">
        <f t="shared" si="13"/>
        <v/>
      </c>
      <c r="R153" s="14" t="str">
        <f t="shared" si="14"/>
        <v/>
      </c>
      <c r="S153" s="14" t="str">
        <f t="shared" si="11"/>
        <v/>
      </c>
    </row>
    <row r="154" spans="1:19" x14ac:dyDescent="0.2">
      <c r="A154" s="49">
        <v>132</v>
      </c>
      <c r="B154" s="6"/>
      <c r="C154" s="5"/>
      <c r="D154" s="8"/>
      <c r="E154" s="50" t="str">
        <f t="shared" si="12"/>
        <v/>
      </c>
      <c r="F154" s="19" t="str">
        <f t="shared" ref="F154:F172" si="15">IF(E154="Fel datum!", "Dubbelkolla så erbjudet inflyttningsdatum är inom avsedd period","")</f>
        <v/>
      </c>
      <c r="Q154" s="14" t="str">
        <f t="shared" si="13"/>
        <v/>
      </c>
      <c r="R154" s="14" t="str">
        <f t="shared" si="14"/>
        <v/>
      </c>
      <c r="S154" s="14" t="str">
        <f t="shared" si="11"/>
        <v/>
      </c>
    </row>
    <row r="155" spans="1:19" x14ac:dyDescent="0.2">
      <c r="A155" s="49">
        <v>133</v>
      </c>
      <c r="B155" s="6"/>
      <c r="C155" s="5"/>
      <c r="D155" s="8"/>
      <c r="E155" s="50" t="str">
        <f t="shared" si="12"/>
        <v/>
      </c>
      <c r="F155" s="19" t="str">
        <f t="shared" si="15"/>
        <v/>
      </c>
      <c r="Q155" s="14" t="str">
        <f t="shared" si="13"/>
        <v/>
      </c>
      <c r="R155" s="14" t="str">
        <f t="shared" si="14"/>
        <v/>
      </c>
      <c r="S155" s="14" t="str">
        <f t="shared" si="11"/>
        <v/>
      </c>
    </row>
    <row r="156" spans="1:19" x14ac:dyDescent="0.2">
      <c r="A156" s="49">
        <v>134</v>
      </c>
      <c r="B156" s="6"/>
      <c r="C156" s="5"/>
      <c r="D156" s="8"/>
      <c r="E156" s="50" t="str">
        <f t="shared" si="12"/>
        <v/>
      </c>
      <c r="F156" s="19" t="str">
        <f t="shared" si="15"/>
        <v/>
      </c>
      <c r="Q156" s="14" t="str">
        <f t="shared" si="13"/>
        <v/>
      </c>
      <c r="R156" s="14" t="str">
        <f t="shared" si="14"/>
        <v/>
      </c>
      <c r="S156" s="14" t="str">
        <f t="shared" si="11"/>
        <v/>
      </c>
    </row>
    <row r="157" spans="1:19" x14ac:dyDescent="0.2">
      <c r="A157" s="49">
        <v>135</v>
      </c>
      <c r="B157" s="6"/>
      <c r="C157" s="5"/>
      <c r="D157" s="8"/>
      <c r="E157" s="50" t="str">
        <f t="shared" si="12"/>
        <v/>
      </c>
      <c r="F157" s="19" t="str">
        <f t="shared" si="15"/>
        <v/>
      </c>
      <c r="Q157" s="14" t="str">
        <f t="shared" si="13"/>
        <v/>
      </c>
      <c r="R157" s="14" t="str">
        <f t="shared" si="14"/>
        <v/>
      </c>
      <c r="S157" s="14" t="str">
        <f t="shared" si="11"/>
        <v/>
      </c>
    </row>
    <row r="158" spans="1:19" x14ac:dyDescent="0.2">
      <c r="A158" s="49">
        <v>136</v>
      </c>
      <c r="B158" s="6"/>
      <c r="C158" s="5"/>
      <c r="D158" s="8"/>
      <c r="E158" s="50" t="str">
        <f t="shared" si="12"/>
        <v/>
      </c>
      <c r="F158" s="19" t="str">
        <f t="shared" si="15"/>
        <v/>
      </c>
      <c r="Q158" s="14" t="str">
        <f t="shared" si="13"/>
        <v/>
      </c>
      <c r="R158" s="14" t="str">
        <f t="shared" si="14"/>
        <v/>
      </c>
      <c r="S158" s="14" t="str">
        <f t="shared" si="11"/>
        <v/>
      </c>
    </row>
    <row r="159" spans="1:19" x14ac:dyDescent="0.2">
      <c r="A159" s="49">
        <v>137</v>
      </c>
      <c r="B159" s="6"/>
      <c r="C159" s="5"/>
      <c r="D159" s="8"/>
      <c r="E159" s="50" t="str">
        <f t="shared" si="12"/>
        <v/>
      </c>
      <c r="F159" s="19" t="str">
        <f t="shared" si="15"/>
        <v/>
      </c>
      <c r="Q159" s="14" t="str">
        <f t="shared" si="13"/>
        <v/>
      </c>
      <c r="R159" s="14" t="str">
        <f t="shared" si="14"/>
        <v/>
      </c>
      <c r="S159" s="14" t="str">
        <f t="shared" si="11"/>
        <v/>
      </c>
    </row>
    <row r="160" spans="1:19" x14ac:dyDescent="0.2">
      <c r="A160" s="49">
        <v>138</v>
      </c>
      <c r="B160" s="6"/>
      <c r="C160" s="5"/>
      <c r="D160" s="8"/>
      <c r="E160" s="50" t="str">
        <f t="shared" si="12"/>
        <v/>
      </c>
      <c r="F160" s="19" t="str">
        <f t="shared" si="15"/>
        <v/>
      </c>
      <c r="Q160" s="14" t="str">
        <f t="shared" si="13"/>
        <v/>
      </c>
      <c r="R160" s="14" t="str">
        <f t="shared" si="14"/>
        <v/>
      </c>
      <c r="S160" s="14" t="str">
        <f t="shared" si="11"/>
        <v/>
      </c>
    </row>
    <row r="161" spans="1:19" x14ac:dyDescent="0.2">
      <c r="A161" s="49">
        <v>139</v>
      </c>
      <c r="B161" s="6"/>
      <c r="C161" s="5"/>
      <c r="D161" s="8"/>
      <c r="E161" s="50" t="str">
        <f t="shared" si="12"/>
        <v/>
      </c>
      <c r="F161" s="19" t="str">
        <f t="shared" si="15"/>
        <v/>
      </c>
      <c r="Q161" s="14" t="str">
        <f t="shared" si="13"/>
        <v/>
      </c>
      <c r="R161" s="14" t="str">
        <f t="shared" si="14"/>
        <v/>
      </c>
      <c r="S161" s="14" t="str">
        <f t="shared" si="11"/>
        <v/>
      </c>
    </row>
    <row r="162" spans="1:19" x14ac:dyDescent="0.2">
      <c r="A162" s="49">
        <v>140</v>
      </c>
      <c r="B162" s="6"/>
      <c r="C162" s="5"/>
      <c r="D162" s="8"/>
      <c r="E162" s="50" t="str">
        <f t="shared" si="12"/>
        <v/>
      </c>
      <c r="F162" s="19" t="str">
        <f t="shared" si="15"/>
        <v/>
      </c>
      <c r="Q162" s="14" t="str">
        <f t="shared" si="13"/>
        <v/>
      </c>
      <c r="R162" s="14" t="str">
        <f t="shared" si="14"/>
        <v/>
      </c>
      <c r="S162" s="14" t="str">
        <f t="shared" si="11"/>
        <v/>
      </c>
    </row>
    <row r="163" spans="1:19" x14ac:dyDescent="0.2">
      <c r="A163" s="49">
        <v>141</v>
      </c>
      <c r="B163" s="6"/>
      <c r="C163" s="5"/>
      <c r="D163" s="8"/>
      <c r="E163" s="50" t="str">
        <f t="shared" si="12"/>
        <v/>
      </c>
      <c r="F163" s="19" t="str">
        <f t="shared" si="15"/>
        <v/>
      </c>
      <c r="Q163" s="14" t="str">
        <f t="shared" si="13"/>
        <v/>
      </c>
      <c r="R163" s="14" t="str">
        <f t="shared" si="14"/>
        <v/>
      </c>
      <c r="S163" s="14" t="str">
        <f t="shared" si="11"/>
        <v/>
      </c>
    </row>
    <row r="164" spans="1:19" x14ac:dyDescent="0.2">
      <c r="A164" s="49">
        <v>142</v>
      </c>
      <c r="B164" s="6"/>
      <c r="C164" s="5"/>
      <c r="D164" s="8"/>
      <c r="E164" s="50" t="str">
        <f t="shared" si="12"/>
        <v/>
      </c>
      <c r="F164" s="19" t="str">
        <f t="shared" si="15"/>
        <v/>
      </c>
      <c r="Q164" s="14" t="str">
        <f t="shared" si="13"/>
        <v/>
      </c>
      <c r="R164" s="14" t="str">
        <f t="shared" si="14"/>
        <v/>
      </c>
      <c r="S164" s="14" t="str">
        <f t="shared" si="11"/>
        <v/>
      </c>
    </row>
    <row r="165" spans="1:19" x14ac:dyDescent="0.2">
      <c r="A165" s="49">
        <v>143</v>
      </c>
      <c r="B165" s="6"/>
      <c r="C165" s="5"/>
      <c r="D165" s="8"/>
      <c r="E165" s="50" t="str">
        <f t="shared" si="12"/>
        <v/>
      </c>
      <c r="F165" s="19" t="str">
        <f t="shared" si="15"/>
        <v/>
      </c>
      <c r="Q165" s="14" t="str">
        <f t="shared" si="13"/>
        <v/>
      </c>
      <c r="R165" s="14" t="str">
        <f t="shared" si="14"/>
        <v/>
      </c>
      <c r="S165" s="14" t="str">
        <f t="shared" si="11"/>
        <v/>
      </c>
    </row>
    <row r="166" spans="1:19" x14ac:dyDescent="0.2">
      <c r="A166" s="49">
        <v>144</v>
      </c>
      <c r="B166" s="6"/>
      <c r="C166" s="5"/>
      <c r="D166" s="8"/>
      <c r="E166" s="50" t="str">
        <f t="shared" si="12"/>
        <v/>
      </c>
      <c r="F166" s="19" t="str">
        <f t="shared" si="15"/>
        <v/>
      </c>
      <c r="Q166" s="14" t="str">
        <f t="shared" si="13"/>
        <v/>
      </c>
      <c r="R166" s="14" t="str">
        <f t="shared" si="14"/>
        <v/>
      </c>
      <c r="S166" s="14" t="str">
        <f t="shared" si="11"/>
        <v/>
      </c>
    </row>
    <row r="167" spans="1:19" x14ac:dyDescent="0.2">
      <c r="A167" s="49">
        <v>145</v>
      </c>
      <c r="B167" s="6"/>
      <c r="C167" s="5"/>
      <c r="D167" s="8"/>
      <c r="E167" s="50" t="str">
        <f t="shared" si="12"/>
        <v/>
      </c>
      <c r="F167" s="19" t="str">
        <f t="shared" si="15"/>
        <v/>
      </c>
      <c r="Q167" s="14" t="str">
        <f t="shared" si="13"/>
        <v/>
      </c>
      <c r="R167" s="14" t="str">
        <f t="shared" si="14"/>
        <v/>
      </c>
      <c r="S167" s="14" t="str">
        <f t="shared" si="11"/>
        <v/>
      </c>
    </row>
    <row r="168" spans="1:19" x14ac:dyDescent="0.2">
      <c r="A168" s="49">
        <v>146</v>
      </c>
      <c r="B168" s="6"/>
      <c r="C168" s="5"/>
      <c r="D168" s="8"/>
      <c r="E168" s="50" t="str">
        <f t="shared" si="12"/>
        <v/>
      </c>
      <c r="F168" s="19" t="str">
        <f t="shared" si="15"/>
        <v/>
      </c>
      <c r="Q168" s="14" t="str">
        <f t="shared" si="13"/>
        <v/>
      </c>
      <c r="R168" s="14" t="str">
        <f t="shared" si="14"/>
        <v/>
      </c>
      <c r="S168" s="14" t="str">
        <f t="shared" si="11"/>
        <v/>
      </c>
    </row>
    <row r="169" spans="1:19" x14ac:dyDescent="0.2">
      <c r="A169" s="49">
        <v>147</v>
      </c>
      <c r="B169" s="6"/>
      <c r="C169" s="5"/>
      <c r="D169" s="8"/>
      <c r="E169" s="50" t="str">
        <f t="shared" si="12"/>
        <v/>
      </c>
      <c r="F169" s="19" t="str">
        <f t="shared" si="15"/>
        <v/>
      </c>
      <c r="Q169" s="14" t="str">
        <f t="shared" si="13"/>
        <v/>
      </c>
      <c r="R169" s="14" t="str">
        <f t="shared" si="14"/>
        <v/>
      </c>
      <c r="S169" s="14" t="str">
        <f t="shared" si="11"/>
        <v/>
      </c>
    </row>
    <row r="170" spans="1:19" x14ac:dyDescent="0.2">
      <c r="A170" s="49">
        <v>148</v>
      </c>
      <c r="B170" s="6"/>
      <c r="C170" s="5"/>
      <c r="D170" s="8"/>
      <c r="E170" s="50" t="str">
        <f t="shared" si="12"/>
        <v/>
      </c>
      <c r="F170" s="19" t="str">
        <f t="shared" si="15"/>
        <v/>
      </c>
      <c r="Q170" s="14" t="str">
        <f t="shared" si="13"/>
        <v/>
      </c>
      <c r="R170" s="14" t="str">
        <f t="shared" si="14"/>
        <v/>
      </c>
      <c r="S170" s="14" t="str">
        <f t="shared" si="11"/>
        <v/>
      </c>
    </row>
    <row r="171" spans="1:19" x14ac:dyDescent="0.2">
      <c r="A171" s="49">
        <v>149</v>
      </c>
      <c r="B171" s="6"/>
      <c r="C171" s="5"/>
      <c r="D171" s="8"/>
      <c r="E171" s="50" t="str">
        <f t="shared" si="12"/>
        <v/>
      </c>
      <c r="F171" s="19" t="str">
        <f t="shared" si="15"/>
        <v/>
      </c>
      <c r="Q171" s="14" t="str">
        <f t="shared" si="13"/>
        <v/>
      </c>
      <c r="R171" s="14" t="str">
        <f t="shared" si="14"/>
        <v/>
      </c>
      <c r="S171" s="14" t="str">
        <f t="shared" si="11"/>
        <v/>
      </c>
    </row>
    <row r="172" spans="1:19" x14ac:dyDescent="0.2">
      <c r="A172" s="49">
        <v>150</v>
      </c>
      <c r="B172" s="6"/>
      <c r="C172" s="5"/>
      <c r="D172" s="8"/>
      <c r="E172" s="50" t="str">
        <f t="shared" si="12"/>
        <v/>
      </c>
      <c r="F172" s="19" t="str">
        <f t="shared" si="15"/>
        <v/>
      </c>
      <c r="Q172" s="14" t="str">
        <f t="shared" si="13"/>
        <v/>
      </c>
      <c r="R172" s="14" t="str">
        <f t="shared" si="14"/>
        <v/>
      </c>
      <c r="S172" s="14" t="str">
        <f t="shared" si="11"/>
        <v/>
      </c>
    </row>
    <row r="173" spans="1:19" x14ac:dyDescent="0.2">
      <c r="A173" s="49">
        <v>151</v>
      </c>
      <c r="B173" s="6"/>
      <c r="C173" s="5"/>
      <c r="D173" s="8"/>
      <c r="E173" s="50" t="str">
        <f t="shared" si="12"/>
        <v/>
      </c>
      <c r="F173" s="19" t="str">
        <f t="shared" ref="F173:F236" si="16">IF(E173="Fel datum!", "Dubbelkolla så erbjudet inflyttningsdatum är inom avsedd period","")</f>
        <v/>
      </c>
      <c r="Q173" s="14" t="str">
        <f t="shared" ref="Q173:Q236" si="17">IF(D173="K",E173,"")</f>
        <v/>
      </c>
      <c r="R173" s="14" t="str">
        <f t="shared" ref="R173:R236" si="18">IF(D173="M",E173,"")</f>
        <v/>
      </c>
      <c r="S173" s="14" t="str">
        <f t="shared" si="11"/>
        <v/>
      </c>
    </row>
    <row r="174" spans="1:19" x14ac:dyDescent="0.2">
      <c r="A174" s="49">
        <v>152</v>
      </c>
      <c r="B174" s="6"/>
      <c r="C174" s="5"/>
      <c r="D174" s="8"/>
      <c r="E174" s="50" t="str">
        <f t="shared" si="12"/>
        <v/>
      </c>
      <c r="F174" s="19" t="str">
        <f t="shared" si="16"/>
        <v/>
      </c>
      <c r="Q174" s="14" t="str">
        <f t="shared" si="17"/>
        <v/>
      </c>
      <c r="R174" s="14" t="str">
        <f t="shared" si="18"/>
        <v/>
      </c>
      <c r="S174" s="14" t="str">
        <f t="shared" si="11"/>
        <v/>
      </c>
    </row>
    <row r="175" spans="1:19" x14ac:dyDescent="0.2">
      <c r="A175" s="49">
        <v>153</v>
      </c>
      <c r="B175" s="6"/>
      <c r="C175" s="5"/>
      <c r="D175" s="8"/>
      <c r="E175" s="50" t="str">
        <f t="shared" si="12"/>
        <v/>
      </c>
      <c r="F175" s="19" t="str">
        <f t="shared" si="16"/>
        <v/>
      </c>
      <c r="Q175" s="14" t="str">
        <f t="shared" si="17"/>
        <v/>
      </c>
      <c r="R175" s="14" t="str">
        <f t="shared" si="18"/>
        <v/>
      </c>
      <c r="S175" s="14" t="str">
        <f t="shared" si="11"/>
        <v/>
      </c>
    </row>
    <row r="176" spans="1:19" x14ac:dyDescent="0.2">
      <c r="A176" s="49">
        <v>154</v>
      </c>
      <c r="B176" s="6"/>
      <c r="C176" s="5"/>
      <c r="D176" s="8"/>
      <c r="E176" s="50" t="str">
        <f t="shared" si="12"/>
        <v/>
      </c>
      <c r="F176" s="19" t="str">
        <f t="shared" si="16"/>
        <v/>
      </c>
      <c r="Q176" s="14" t="str">
        <f t="shared" si="17"/>
        <v/>
      </c>
      <c r="R176" s="14" t="str">
        <f t="shared" si="18"/>
        <v/>
      </c>
      <c r="S176" s="14" t="str">
        <f t="shared" si="11"/>
        <v/>
      </c>
    </row>
    <row r="177" spans="1:19" x14ac:dyDescent="0.2">
      <c r="A177" s="49">
        <v>155</v>
      </c>
      <c r="B177" s="6"/>
      <c r="C177" s="5"/>
      <c r="D177" s="8"/>
      <c r="E177" s="50" t="str">
        <f t="shared" si="12"/>
        <v/>
      </c>
      <c r="F177" s="19" t="str">
        <f t="shared" si="16"/>
        <v/>
      </c>
      <c r="Q177" s="14" t="str">
        <f t="shared" si="17"/>
        <v/>
      </c>
      <c r="R177" s="14" t="str">
        <f t="shared" si="18"/>
        <v/>
      </c>
      <c r="S177" s="14" t="str">
        <f t="shared" si="11"/>
        <v/>
      </c>
    </row>
    <row r="178" spans="1:19" x14ac:dyDescent="0.2">
      <c r="A178" s="49">
        <v>156</v>
      </c>
      <c r="B178" s="6"/>
      <c r="C178" s="5"/>
      <c r="D178" s="8"/>
      <c r="E178" s="50" t="str">
        <f t="shared" si="12"/>
        <v/>
      </c>
      <c r="F178" s="19" t="str">
        <f t="shared" si="16"/>
        <v/>
      </c>
      <c r="Q178" s="14" t="str">
        <f t="shared" si="17"/>
        <v/>
      </c>
      <c r="R178" s="14" t="str">
        <f t="shared" si="18"/>
        <v/>
      </c>
      <c r="S178" s="14" t="str">
        <f t="shared" si="11"/>
        <v/>
      </c>
    </row>
    <row r="179" spans="1:19" x14ac:dyDescent="0.2">
      <c r="A179" s="49">
        <v>157</v>
      </c>
      <c r="B179" s="6"/>
      <c r="C179" s="5"/>
      <c r="D179" s="8"/>
      <c r="E179" s="50" t="str">
        <f t="shared" si="12"/>
        <v/>
      </c>
      <c r="F179" s="19" t="str">
        <f t="shared" si="16"/>
        <v/>
      </c>
      <c r="Q179" s="14" t="str">
        <f t="shared" si="17"/>
        <v/>
      </c>
      <c r="R179" s="14" t="str">
        <f t="shared" si="18"/>
        <v/>
      </c>
      <c r="S179" s="14" t="str">
        <f t="shared" si="11"/>
        <v/>
      </c>
    </row>
    <row r="180" spans="1:19" x14ac:dyDescent="0.2">
      <c r="A180" s="49">
        <v>158</v>
      </c>
      <c r="B180" s="6"/>
      <c r="C180" s="5"/>
      <c r="D180" s="8"/>
      <c r="E180" s="50" t="str">
        <f t="shared" si="12"/>
        <v/>
      </c>
      <c r="F180" s="19" t="str">
        <f t="shared" si="16"/>
        <v/>
      </c>
      <c r="Q180" s="14" t="str">
        <f t="shared" si="17"/>
        <v/>
      </c>
      <c r="R180" s="14" t="str">
        <f t="shared" si="18"/>
        <v/>
      </c>
      <c r="S180" s="14" t="str">
        <f t="shared" si="11"/>
        <v/>
      </c>
    </row>
    <row r="181" spans="1:19" x14ac:dyDescent="0.2">
      <c r="A181" s="49">
        <v>159</v>
      </c>
      <c r="B181" s="6"/>
      <c r="C181" s="5"/>
      <c r="D181" s="8"/>
      <c r="E181" s="50" t="str">
        <f t="shared" si="12"/>
        <v/>
      </c>
      <c r="F181" s="19" t="str">
        <f t="shared" si="16"/>
        <v/>
      </c>
      <c r="Q181" s="14" t="str">
        <f t="shared" si="17"/>
        <v/>
      </c>
      <c r="R181" s="14" t="str">
        <f t="shared" si="18"/>
        <v/>
      </c>
      <c r="S181" s="14" t="str">
        <f t="shared" si="11"/>
        <v/>
      </c>
    </row>
    <row r="182" spans="1:19" x14ac:dyDescent="0.2">
      <c r="A182" s="49">
        <v>160</v>
      </c>
      <c r="B182" s="6"/>
      <c r="C182" s="5"/>
      <c r="D182" s="8"/>
      <c r="E182" s="50" t="str">
        <f t="shared" si="12"/>
        <v/>
      </c>
      <c r="F182" s="19" t="str">
        <f t="shared" si="16"/>
        <v/>
      </c>
      <c r="Q182" s="14" t="str">
        <f t="shared" si="17"/>
        <v/>
      </c>
      <c r="R182" s="14" t="str">
        <f t="shared" si="18"/>
        <v/>
      </c>
      <c r="S182" s="14" t="str">
        <f t="shared" si="11"/>
        <v/>
      </c>
    </row>
    <row r="183" spans="1:19" x14ac:dyDescent="0.2">
      <c r="A183" s="49">
        <v>161</v>
      </c>
      <c r="B183" s="6"/>
      <c r="C183" s="5"/>
      <c r="D183" s="8"/>
      <c r="E183" s="50" t="str">
        <f t="shared" si="12"/>
        <v/>
      </c>
      <c r="F183" s="19" t="str">
        <f t="shared" si="16"/>
        <v/>
      </c>
      <c r="Q183" s="14" t="str">
        <f t="shared" si="17"/>
        <v/>
      </c>
      <c r="R183" s="14" t="str">
        <f t="shared" si="18"/>
        <v/>
      </c>
      <c r="S183" s="14" t="str">
        <f t="shared" si="11"/>
        <v/>
      </c>
    </row>
    <row r="184" spans="1:19" x14ac:dyDescent="0.2">
      <c r="A184" s="49">
        <v>162</v>
      </c>
      <c r="B184" s="6"/>
      <c r="C184" s="5"/>
      <c r="D184" s="8"/>
      <c r="E184" s="50" t="str">
        <f t="shared" si="12"/>
        <v/>
      </c>
      <c r="F184" s="19" t="str">
        <f t="shared" si="16"/>
        <v/>
      </c>
      <c r="Q184" s="14" t="str">
        <f t="shared" si="17"/>
        <v/>
      </c>
      <c r="R184" s="14" t="str">
        <f t="shared" si="18"/>
        <v/>
      </c>
      <c r="S184" s="14" t="str">
        <f t="shared" si="11"/>
        <v/>
      </c>
    </row>
    <row r="185" spans="1:19" x14ac:dyDescent="0.2">
      <c r="A185" s="49">
        <v>163</v>
      </c>
      <c r="B185" s="6"/>
      <c r="C185" s="5"/>
      <c r="D185" s="8"/>
      <c r="E185" s="50" t="str">
        <f t="shared" si="12"/>
        <v/>
      </c>
      <c r="F185" s="19" t="str">
        <f t="shared" si="16"/>
        <v/>
      </c>
      <c r="Q185" s="14" t="str">
        <f t="shared" si="17"/>
        <v/>
      </c>
      <c r="R185" s="14" t="str">
        <f t="shared" si="18"/>
        <v/>
      </c>
      <c r="S185" s="14" t="str">
        <f t="shared" si="11"/>
        <v/>
      </c>
    </row>
    <row r="186" spans="1:19" x14ac:dyDescent="0.2">
      <c r="A186" s="49">
        <v>164</v>
      </c>
      <c r="B186" s="6"/>
      <c r="C186" s="5"/>
      <c r="D186" s="8"/>
      <c r="E186" s="50" t="str">
        <f t="shared" si="12"/>
        <v/>
      </c>
      <c r="F186" s="19" t="str">
        <f t="shared" si="16"/>
        <v/>
      </c>
      <c r="Q186" s="14" t="str">
        <f t="shared" si="17"/>
        <v/>
      </c>
      <c r="R186" s="14" t="str">
        <f t="shared" si="18"/>
        <v/>
      </c>
      <c r="S186" s="14" t="str">
        <f t="shared" si="11"/>
        <v/>
      </c>
    </row>
    <row r="187" spans="1:19" x14ac:dyDescent="0.2">
      <c r="A187" s="49">
        <v>165</v>
      </c>
      <c r="B187" s="6"/>
      <c r="C187" s="5"/>
      <c r="D187" s="8"/>
      <c r="E187" s="50" t="str">
        <f t="shared" si="12"/>
        <v/>
      </c>
      <c r="F187" s="19" t="str">
        <f t="shared" si="16"/>
        <v/>
      </c>
      <c r="Q187" s="14" t="str">
        <f t="shared" si="17"/>
        <v/>
      </c>
      <c r="R187" s="14" t="str">
        <f t="shared" si="18"/>
        <v/>
      </c>
      <c r="S187" s="14" t="str">
        <f t="shared" si="11"/>
        <v/>
      </c>
    </row>
    <row r="188" spans="1:19" x14ac:dyDescent="0.2">
      <c r="A188" s="49">
        <v>166</v>
      </c>
      <c r="B188" s="6"/>
      <c r="C188" s="5"/>
      <c r="D188" s="8"/>
      <c r="E188" s="50" t="str">
        <f t="shared" si="12"/>
        <v/>
      </c>
      <c r="F188" s="19" t="str">
        <f t="shared" si="16"/>
        <v/>
      </c>
      <c r="Q188" s="14" t="str">
        <f t="shared" si="17"/>
        <v/>
      </c>
      <c r="R188" s="14" t="str">
        <f t="shared" si="18"/>
        <v/>
      </c>
      <c r="S188" s="14" t="str">
        <f t="shared" si="11"/>
        <v/>
      </c>
    </row>
    <row r="189" spans="1:19" x14ac:dyDescent="0.2">
      <c r="A189" s="49">
        <v>167</v>
      </c>
      <c r="B189" s="6"/>
      <c r="C189" s="5"/>
      <c r="D189" s="8"/>
      <c r="E189" s="50" t="str">
        <f t="shared" si="12"/>
        <v/>
      </c>
      <c r="F189" s="19" t="str">
        <f t="shared" si="16"/>
        <v/>
      </c>
      <c r="Q189" s="14" t="str">
        <f t="shared" si="17"/>
        <v/>
      </c>
      <c r="R189" s="14" t="str">
        <f t="shared" si="18"/>
        <v/>
      </c>
      <c r="S189" s="14" t="str">
        <f t="shared" si="11"/>
        <v/>
      </c>
    </row>
    <row r="190" spans="1:19" x14ac:dyDescent="0.2">
      <c r="A190" s="49">
        <v>168</v>
      </c>
      <c r="B190" s="6"/>
      <c r="C190" s="5"/>
      <c r="D190" s="8"/>
      <c r="E190" s="50" t="str">
        <f t="shared" si="12"/>
        <v/>
      </c>
      <c r="F190" s="19" t="str">
        <f t="shared" si="16"/>
        <v/>
      </c>
      <c r="Q190" s="14" t="str">
        <f t="shared" si="17"/>
        <v/>
      </c>
      <c r="R190" s="14" t="str">
        <f t="shared" si="18"/>
        <v/>
      </c>
      <c r="S190" s="14" t="str">
        <f t="shared" si="11"/>
        <v/>
      </c>
    </row>
    <row r="191" spans="1:19" x14ac:dyDescent="0.2">
      <c r="A191" s="49">
        <v>169</v>
      </c>
      <c r="B191" s="6"/>
      <c r="C191" s="5"/>
      <c r="D191" s="8"/>
      <c r="E191" s="50" t="str">
        <f t="shared" si="12"/>
        <v/>
      </c>
      <c r="F191" s="19" t="str">
        <f t="shared" si="16"/>
        <v/>
      </c>
      <c r="Q191" s="14" t="str">
        <f t="shared" si="17"/>
        <v/>
      </c>
      <c r="R191" s="14" t="str">
        <f t="shared" si="18"/>
        <v/>
      </c>
      <c r="S191" s="14" t="str">
        <f t="shared" si="11"/>
        <v/>
      </c>
    </row>
    <row r="192" spans="1:19" x14ac:dyDescent="0.2">
      <c r="A192" s="49">
        <v>170</v>
      </c>
      <c r="B192" s="6"/>
      <c r="C192" s="5"/>
      <c r="D192" s="8"/>
      <c r="E192" s="50" t="str">
        <f t="shared" si="12"/>
        <v/>
      </c>
      <c r="F192" s="19" t="str">
        <f t="shared" si="16"/>
        <v/>
      </c>
      <c r="Q192" s="14" t="str">
        <f t="shared" si="17"/>
        <v/>
      </c>
      <c r="R192" s="14" t="str">
        <f t="shared" si="18"/>
        <v/>
      </c>
      <c r="S192" s="14" t="str">
        <f t="shared" si="11"/>
        <v/>
      </c>
    </row>
    <row r="193" spans="1:19" x14ac:dyDescent="0.2">
      <c r="A193" s="49">
        <v>171</v>
      </c>
      <c r="B193" s="6"/>
      <c r="C193" s="5"/>
      <c r="D193" s="8"/>
      <c r="E193" s="50" t="str">
        <f t="shared" si="12"/>
        <v/>
      </c>
      <c r="F193" s="19" t="str">
        <f t="shared" si="16"/>
        <v/>
      </c>
      <c r="Q193" s="14" t="str">
        <f t="shared" si="17"/>
        <v/>
      </c>
      <c r="R193" s="14" t="str">
        <f t="shared" si="18"/>
        <v/>
      </c>
      <c r="S193" s="14" t="str">
        <f t="shared" si="11"/>
        <v/>
      </c>
    </row>
    <row r="194" spans="1:19" x14ac:dyDescent="0.2">
      <c r="A194" s="49">
        <v>172</v>
      </c>
      <c r="B194" s="6"/>
      <c r="C194" s="5"/>
      <c r="D194" s="8"/>
      <c r="E194" s="50" t="str">
        <f t="shared" si="12"/>
        <v/>
      </c>
      <c r="F194" s="19" t="str">
        <f t="shared" si="16"/>
        <v/>
      </c>
      <c r="Q194" s="14" t="str">
        <f t="shared" si="17"/>
        <v/>
      </c>
      <c r="R194" s="14" t="str">
        <f t="shared" si="18"/>
        <v/>
      </c>
      <c r="S194" s="14" t="str">
        <f t="shared" si="11"/>
        <v/>
      </c>
    </row>
    <row r="195" spans="1:19" x14ac:dyDescent="0.2">
      <c r="A195" s="49">
        <v>173</v>
      </c>
      <c r="B195" s="6"/>
      <c r="C195" s="5"/>
      <c r="D195" s="8"/>
      <c r="E195" s="50" t="str">
        <f t="shared" si="12"/>
        <v/>
      </c>
      <c r="F195" s="19" t="str">
        <f t="shared" si="16"/>
        <v/>
      </c>
      <c r="Q195" s="14" t="str">
        <f t="shared" si="17"/>
        <v/>
      </c>
      <c r="R195" s="14" t="str">
        <f t="shared" si="18"/>
        <v/>
      </c>
      <c r="S195" s="14" t="str">
        <f t="shared" si="11"/>
        <v/>
      </c>
    </row>
    <row r="196" spans="1:19" x14ac:dyDescent="0.2">
      <c r="A196" s="49">
        <v>174</v>
      </c>
      <c r="B196" s="6"/>
      <c r="C196" s="5"/>
      <c r="D196" s="8"/>
      <c r="E196" s="50" t="str">
        <f t="shared" si="12"/>
        <v/>
      </c>
      <c r="F196" s="19" t="str">
        <f t="shared" si="16"/>
        <v/>
      </c>
      <c r="Q196" s="14" t="str">
        <f t="shared" si="17"/>
        <v/>
      </c>
      <c r="R196" s="14" t="str">
        <f t="shared" si="18"/>
        <v/>
      </c>
      <c r="S196" s="14" t="str">
        <f t="shared" si="11"/>
        <v/>
      </c>
    </row>
    <row r="197" spans="1:19" x14ac:dyDescent="0.2">
      <c r="A197" s="49">
        <v>175</v>
      </c>
      <c r="B197" s="5"/>
      <c r="C197" s="5"/>
      <c r="D197" s="8"/>
      <c r="E197" s="50" t="str">
        <f t="shared" si="12"/>
        <v/>
      </c>
      <c r="F197" s="19" t="str">
        <f t="shared" si="16"/>
        <v/>
      </c>
      <c r="Q197" s="14" t="str">
        <f t="shared" si="17"/>
        <v/>
      </c>
      <c r="R197" s="14" t="str">
        <f t="shared" si="18"/>
        <v/>
      </c>
      <c r="S197" s="14" t="str">
        <f t="shared" si="11"/>
        <v/>
      </c>
    </row>
    <row r="198" spans="1:19" x14ac:dyDescent="0.2">
      <c r="A198" s="49">
        <v>176</v>
      </c>
      <c r="B198" s="6"/>
      <c r="C198" s="5"/>
      <c r="D198" s="8"/>
      <c r="E198" s="50" t="str">
        <f t="shared" si="12"/>
        <v/>
      </c>
      <c r="F198" s="19" t="str">
        <f t="shared" si="16"/>
        <v/>
      </c>
      <c r="Q198" s="14" t="str">
        <f t="shared" si="17"/>
        <v/>
      </c>
      <c r="R198" s="14" t="str">
        <f t="shared" si="18"/>
        <v/>
      </c>
      <c r="S198" s="14" t="str">
        <f t="shared" si="11"/>
        <v/>
      </c>
    </row>
    <row r="199" spans="1:19" x14ac:dyDescent="0.2">
      <c r="A199" s="49">
        <v>177</v>
      </c>
      <c r="B199" s="6"/>
      <c r="C199" s="5"/>
      <c r="D199" s="8"/>
      <c r="E199" s="50" t="str">
        <f t="shared" si="12"/>
        <v/>
      </c>
      <c r="F199" s="19" t="str">
        <f t="shared" si="16"/>
        <v/>
      </c>
      <c r="Q199" s="14" t="str">
        <f t="shared" si="17"/>
        <v/>
      </c>
      <c r="R199" s="14" t="str">
        <f t="shared" si="18"/>
        <v/>
      </c>
      <c r="S199" s="14" t="str">
        <f t="shared" si="11"/>
        <v/>
      </c>
    </row>
    <row r="200" spans="1:19" x14ac:dyDescent="0.2">
      <c r="A200" s="49">
        <v>178</v>
      </c>
      <c r="B200" s="6"/>
      <c r="C200" s="5"/>
      <c r="D200" s="8"/>
      <c r="E200" s="50" t="str">
        <f t="shared" si="12"/>
        <v/>
      </c>
      <c r="F200" s="19" t="str">
        <f t="shared" si="16"/>
        <v/>
      </c>
      <c r="Q200" s="14" t="str">
        <f t="shared" si="17"/>
        <v/>
      </c>
      <c r="R200" s="14" t="str">
        <f t="shared" si="18"/>
        <v/>
      </c>
      <c r="S200" s="14" t="str">
        <f t="shared" si="11"/>
        <v/>
      </c>
    </row>
    <row r="201" spans="1:19" x14ac:dyDescent="0.2">
      <c r="A201" s="49">
        <v>179</v>
      </c>
      <c r="B201" s="6"/>
      <c r="C201" s="5"/>
      <c r="D201" s="8"/>
      <c r="E201" s="50" t="str">
        <f t="shared" si="12"/>
        <v/>
      </c>
      <c r="F201" s="19" t="str">
        <f t="shared" si="16"/>
        <v/>
      </c>
      <c r="Q201" s="14" t="str">
        <f t="shared" si="17"/>
        <v/>
      </c>
      <c r="R201" s="14" t="str">
        <f t="shared" si="18"/>
        <v/>
      </c>
      <c r="S201" s="14" t="str">
        <f t="shared" si="11"/>
        <v/>
      </c>
    </row>
    <row r="202" spans="1:19" x14ac:dyDescent="0.2">
      <c r="A202" s="49">
        <v>180</v>
      </c>
      <c r="B202" s="6"/>
      <c r="C202" s="5"/>
      <c r="D202" s="8"/>
      <c r="E202" s="50" t="str">
        <f t="shared" si="12"/>
        <v/>
      </c>
      <c r="F202" s="19" t="str">
        <f t="shared" si="16"/>
        <v/>
      </c>
      <c r="Q202" s="14" t="str">
        <f t="shared" si="17"/>
        <v/>
      </c>
      <c r="R202" s="14" t="str">
        <f t="shared" si="18"/>
        <v/>
      </c>
      <c r="S202" s="14" t="str">
        <f t="shared" si="11"/>
        <v/>
      </c>
    </row>
    <row r="203" spans="1:19" x14ac:dyDescent="0.2">
      <c r="A203" s="49">
        <v>181</v>
      </c>
      <c r="B203" s="6"/>
      <c r="C203" s="5"/>
      <c r="D203" s="8"/>
      <c r="E203" s="50" t="str">
        <f t="shared" si="12"/>
        <v/>
      </c>
      <c r="F203" s="19" t="str">
        <f t="shared" si="16"/>
        <v/>
      </c>
      <c r="Q203" s="14" t="str">
        <f t="shared" si="17"/>
        <v/>
      </c>
      <c r="R203" s="14" t="str">
        <f t="shared" si="18"/>
        <v/>
      </c>
      <c r="S203" s="14" t="str">
        <f t="shared" si="11"/>
        <v/>
      </c>
    </row>
    <row r="204" spans="1:19" x14ac:dyDescent="0.2">
      <c r="A204" s="49">
        <v>182</v>
      </c>
      <c r="B204" s="6"/>
      <c r="C204" s="5"/>
      <c r="D204" s="8"/>
      <c r="E204" s="50" t="str">
        <f t="shared" si="12"/>
        <v/>
      </c>
      <c r="F204" s="19" t="str">
        <f t="shared" si="16"/>
        <v/>
      </c>
      <c r="Q204" s="14" t="str">
        <f t="shared" si="17"/>
        <v/>
      </c>
      <c r="R204" s="14" t="str">
        <f t="shared" si="18"/>
        <v/>
      </c>
      <c r="S204" s="14" t="str">
        <f t="shared" si="11"/>
        <v/>
      </c>
    </row>
    <row r="205" spans="1:19" x14ac:dyDescent="0.2">
      <c r="A205" s="49">
        <v>183</v>
      </c>
      <c r="B205" s="6"/>
      <c r="C205" s="5"/>
      <c r="D205" s="8"/>
      <c r="E205" s="50" t="str">
        <f t="shared" si="12"/>
        <v/>
      </c>
      <c r="F205" s="19" t="str">
        <f t="shared" si="16"/>
        <v/>
      </c>
      <c r="Q205" s="14" t="str">
        <f t="shared" si="17"/>
        <v/>
      </c>
      <c r="R205" s="14" t="str">
        <f t="shared" si="18"/>
        <v/>
      </c>
      <c r="S205" s="14" t="str">
        <f t="shared" si="11"/>
        <v/>
      </c>
    </row>
    <row r="206" spans="1:19" x14ac:dyDescent="0.2">
      <c r="A206" s="49">
        <v>184</v>
      </c>
      <c r="B206" s="6"/>
      <c r="C206" s="5"/>
      <c r="D206" s="8"/>
      <c r="E206" s="50" t="str">
        <f t="shared" si="12"/>
        <v/>
      </c>
      <c r="F206" s="19" t="str">
        <f t="shared" si="16"/>
        <v/>
      </c>
      <c r="Q206" s="14" t="str">
        <f t="shared" si="17"/>
        <v/>
      </c>
      <c r="R206" s="14" t="str">
        <f t="shared" si="18"/>
        <v/>
      </c>
      <c r="S206" s="14" t="str">
        <f t="shared" si="11"/>
        <v/>
      </c>
    </row>
    <row r="207" spans="1:19" x14ac:dyDescent="0.2">
      <c r="A207" s="49">
        <v>185</v>
      </c>
      <c r="B207" s="6"/>
      <c r="C207" s="5"/>
      <c r="D207" s="8"/>
      <c r="E207" s="50" t="str">
        <f t="shared" si="12"/>
        <v/>
      </c>
      <c r="F207" s="19" t="str">
        <f t="shared" si="16"/>
        <v/>
      </c>
      <c r="Q207" s="14" t="str">
        <f t="shared" si="17"/>
        <v/>
      </c>
      <c r="R207" s="14" t="str">
        <f t="shared" si="18"/>
        <v/>
      </c>
      <c r="S207" s="14" t="str">
        <f t="shared" si="11"/>
        <v/>
      </c>
    </row>
    <row r="208" spans="1:19" x14ac:dyDescent="0.2">
      <c r="A208" s="49">
        <v>186</v>
      </c>
      <c r="B208" s="6"/>
      <c r="C208" s="5"/>
      <c r="D208" s="8"/>
      <c r="E208" s="50" t="str">
        <f t="shared" si="12"/>
        <v/>
      </c>
      <c r="F208" s="19" t="str">
        <f t="shared" si="16"/>
        <v/>
      </c>
      <c r="Q208" s="14" t="str">
        <f t="shared" si="17"/>
        <v/>
      </c>
      <c r="R208" s="14" t="str">
        <f t="shared" si="18"/>
        <v/>
      </c>
      <c r="S208" s="14" t="str">
        <f t="shared" si="11"/>
        <v/>
      </c>
    </row>
    <row r="209" spans="1:19" x14ac:dyDescent="0.2">
      <c r="A209" s="49">
        <v>187</v>
      </c>
      <c r="B209" s="6"/>
      <c r="C209" s="5"/>
      <c r="D209" s="8"/>
      <c r="E209" s="50" t="str">
        <f t="shared" si="12"/>
        <v/>
      </c>
      <c r="F209" s="19" t="str">
        <f t="shared" si="16"/>
        <v/>
      </c>
      <c r="Q209" s="14" t="str">
        <f t="shared" si="17"/>
        <v/>
      </c>
      <c r="R209" s="14" t="str">
        <f t="shared" si="18"/>
        <v/>
      </c>
      <c r="S209" s="14" t="str">
        <f t="shared" si="11"/>
        <v/>
      </c>
    </row>
    <row r="210" spans="1:19" x14ac:dyDescent="0.2">
      <c r="A210" s="49">
        <v>188</v>
      </c>
      <c r="B210" s="6"/>
      <c r="C210" s="5"/>
      <c r="D210" s="8"/>
      <c r="E210" s="50" t="str">
        <f t="shared" si="12"/>
        <v/>
      </c>
      <c r="F210" s="19" t="str">
        <f t="shared" si="16"/>
        <v/>
      </c>
      <c r="Q210" s="14" t="str">
        <f t="shared" si="17"/>
        <v/>
      </c>
      <c r="R210" s="14" t="str">
        <f t="shared" si="18"/>
        <v/>
      </c>
      <c r="S210" s="14" t="str">
        <f t="shared" si="11"/>
        <v/>
      </c>
    </row>
    <row r="211" spans="1:19" x14ac:dyDescent="0.2">
      <c r="A211" s="49">
        <v>189</v>
      </c>
      <c r="B211" s="6"/>
      <c r="C211" s="5"/>
      <c r="D211" s="8"/>
      <c r="E211" s="50" t="str">
        <f t="shared" si="12"/>
        <v/>
      </c>
      <c r="F211" s="19" t="str">
        <f t="shared" si="16"/>
        <v/>
      </c>
      <c r="Q211" s="14" t="str">
        <f t="shared" si="17"/>
        <v/>
      </c>
      <c r="R211" s="14" t="str">
        <f t="shared" si="18"/>
        <v/>
      </c>
      <c r="S211" s="14" t="str">
        <f t="shared" si="11"/>
        <v/>
      </c>
    </row>
    <row r="212" spans="1:19" x14ac:dyDescent="0.2">
      <c r="A212" s="49">
        <v>190</v>
      </c>
      <c r="B212" s="6"/>
      <c r="C212" s="5"/>
      <c r="D212" s="8"/>
      <c r="E212" s="50" t="str">
        <f t="shared" si="12"/>
        <v/>
      </c>
      <c r="F212" s="19" t="str">
        <f t="shared" si="16"/>
        <v/>
      </c>
      <c r="Q212" s="14" t="str">
        <f t="shared" si="17"/>
        <v/>
      </c>
      <c r="R212" s="14" t="str">
        <f t="shared" si="18"/>
        <v/>
      </c>
      <c r="S212" s="14" t="str">
        <f t="shared" si="11"/>
        <v/>
      </c>
    </row>
    <row r="213" spans="1:19" x14ac:dyDescent="0.2">
      <c r="A213" s="49">
        <v>191</v>
      </c>
      <c r="B213" s="6"/>
      <c r="C213" s="5"/>
      <c r="D213" s="8"/>
      <c r="E213" s="50" t="str">
        <f t="shared" si="12"/>
        <v/>
      </c>
      <c r="F213" s="19" t="str">
        <f t="shared" si="16"/>
        <v/>
      </c>
      <c r="Q213" s="14" t="str">
        <f t="shared" si="17"/>
        <v/>
      </c>
      <c r="R213" s="14" t="str">
        <f t="shared" si="18"/>
        <v/>
      </c>
      <c r="S213" s="14" t="str">
        <f t="shared" si="11"/>
        <v/>
      </c>
    </row>
    <row r="214" spans="1:19" x14ac:dyDescent="0.2">
      <c r="A214" s="49">
        <v>192</v>
      </c>
      <c r="B214" s="6"/>
      <c r="C214" s="5"/>
      <c r="D214" s="8"/>
      <c r="E214" s="50" t="str">
        <f t="shared" si="12"/>
        <v/>
      </c>
      <c r="F214" s="19" t="str">
        <f t="shared" si="16"/>
        <v/>
      </c>
      <c r="Q214" s="14" t="str">
        <f t="shared" si="17"/>
        <v/>
      </c>
      <c r="R214" s="14" t="str">
        <f t="shared" si="18"/>
        <v/>
      </c>
      <c r="S214" s="14" t="str">
        <f t="shared" si="11"/>
        <v/>
      </c>
    </row>
    <row r="215" spans="1:19" x14ac:dyDescent="0.2">
      <c r="A215" s="49">
        <v>193</v>
      </c>
      <c r="B215" s="6"/>
      <c r="C215" s="5"/>
      <c r="D215" s="8"/>
      <c r="E215" s="50" t="str">
        <f t="shared" si="12"/>
        <v/>
      </c>
      <c r="F215" s="19" t="str">
        <f t="shared" si="16"/>
        <v/>
      </c>
      <c r="Q215" s="14" t="str">
        <f t="shared" si="17"/>
        <v/>
      </c>
      <c r="R215" s="14" t="str">
        <f t="shared" si="18"/>
        <v/>
      </c>
      <c r="S215" s="14" t="str">
        <f t="shared" ref="S215:S278" si="19">IF(C215="","",IF(C215&lt;DATE(2024,1,1),"FEL",IF(C215&gt;DATE(2024,6,30),"FEL","")))</f>
        <v/>
      </c>
    </row>
    <row r="216" spans="1:19" x14ac:dyDescent="0.2">
      <c r="A216" s="49">
        <v>194</v>
      </c>
      <c r="B216" s="6"/>
      <c r="C216" s="5"/>
      <c r="D216" s="8"/>
      <c r="E216" s="50" t="str">
        <f t="shared" ref="E216:E279" si="20">IF(OR(B216="",C216=""),"",IF(B216&gt;C216,"Fel datum!",(IF(S216="FEL","Fel datum!",C216-B216))))</f>
        <v/>
      </c>
      <c r="F216" s="19" t="str">
        <f t="shared" si="16"/>
        <v/>
      </c>
      <c r="Q216" s="14" t="str">
        <f t="shared" si="17"/>
        <v/>
      </c>
      <c r="R216" s="14" t="str">
        <f t="shared" si="18"/>
        <v/>
      </c>
      <c r="S216" s="14" t="str">
        <f t="shared" si="19"/>
        <v/>
      </c>
    </row>
    <row r="217" spans="1:19" x14ac:dyDescent="0.2">
      <c r="A217" s="49">
        <v>195</v>
      </c>
      <c r="B217" s="6"/>
      <c r="C217" s="5"/>
      <c r="D217" s="8"/>
      <c r="E217" s="50" t="str">
        <f t="shared" si="20"/>
        <v/>
      </c>
      <c r="F217" s="19" t="str">
        <f t="shared" si="16"/>
        <v/>
      </c>
      <c r="Q217" s="14" t="str">
        <f t="shared" si="17"/>
        <v/>
      </c>
      <c r="R217" s="14" t="str">
        <f t="shared" si="18"/>
        <v/>
      </c>
      <c r="S217" s="14" t="str">
        <f t="shared" si="19"/>
        <v/>
      </c>
    </row>
    <row r="218" spans="1:19" x14ac:dyDescent="0.2">
      <c r="A218" s="49">
        <v>196</v>
      </c>
      <c r="B218" s="6"/>
      <c r="C218" s="5"/>
      <c r="D218" s="8"/>
      <c r="E218" s="50" t="str">
        <f t="shared" si="20"/>
        <v/>
      </c>
      <c r="F218" s="19" t="str">
        <f t="shared" si="16"/>
        <v/>
      </c>
      <c r="Q218" s="14" t="str">
        <f t="shared" si="17"/>
        <v/>
      </c>
      <c r="R218" s="14" t="str">
        <f t="shared" si="18"/>
        <v/>
      </c>
      <c r="S218" s="14" t="str">
        <f t="shared" si="19"/>
        <v/>
      </c>
    </row>
    <row r="219" spans="1:19" x14ac:dyDescent="0.2">
      <c r="A219" s="49">
        <v>197</v>
      </c>
      <c r="B219" s="6"/>
      <c r="C219" s="5"/>
      <c r="D219" s="8"/>
      <c r="E219" s="50" t="str">
        <f t="shared" si="20"/>
        <v/>
      </c>
      <c r="F219" s="19" t="str">
        <f t="shared" si="16"/>
        <v/>
      </c>
      <c r="Q219" s="14" t="str">
        <f t="shared" si="17"/>
        <v/>
      </c>
      <c r="R219" s="14" t="str">
        <f t="shared" si="18"/>
        <v/>
      </c>
      <c r="S219" s="14" t="str">
        <f t="shared" si="19"/>
        <v/>
      </c>
    </row>
    <row r="220" spans="1:19" x14ac:dyDescent="0.2">
      <c r="A220" s="49">
        <v>198</v>
      </c>
      <c r="B220" s="6"/>
      <c r="C220" s="5"/>
      <c r="D220" s="8"/>
      <c r="E220" s="50" t="str">
        <f t="shared" si="20"/>
        <v/>
      </c>
      <c r="F220" s="19" t="str">
        <f t="shared" si="16"/>
        <v/>
      </c>
      <c r="Q220" s="14" t="str">
        <f t="shared" si="17"/>
        <v/>
      </c>
      <c r="R220" s="14" t="str">
        <f t="shared" si="18"/>
        <v/>
      </c>
      <c r="S220" s="14" t="str">
        <f t="shared" si="19"/>
        <v/>
      </c>
    </row>
    <row r="221" spans="1:19" x14ac:dyDescent="0.2">
      <c r="A221" s="49">
        <v>199</v>
      </c>
      <c r="B221" s="6"/>
      <c r="C221" s="5"/>
      <c r="D221" s="8"/>
      <c r="E221" s="50" t="str">
        <f t="shared" si="20"/>
        <v/>
      </c>
      <c r="F221" s="19" t="str">
        <f t="shared" si="16"/>
        <v/>
      </c>
      <c r="Q221" s="14" t="str">
        <f t="shared" si="17"/>
        <v/>
      </c>
      <c r="R221" s="14" t="str">
        <f t="shared" si="18"/>
        <v/>
      </c>
      <c r="S221" s="14" t="str">
        <f t="shared" si="19"/>
        <v/>
      </c>
    </row>
    <row r="222" spans="1:19" x14ac:dyDescent="0.2">
      <c r="A222" s="49">
        <v>200</v>
      </c>
      <c r="B222" s="6"/>
      <c r="C222" s="5"/>
      <c r="D222" s="8"/>
      <c r="E222" s="50" t="str">
        <f t="shared" si="20"/>
        <v/>
      </c>
      <c r="F222" s="19" t="str">
        <f t="shared" si="16"/>
        <v/>
      </c>
      <c r="Q222" s="14" t="str">
        <f t="shared" si="17"/>
        <v/>
      </c>
      <c r="R222" s="14" t="str">
        <f t="shared" si="18"/>
        <v/>
      </c>
      <c r="S222" s="14" t="str">
        <f t="shared" si="19"/>
        <v/>
      </c>
    </row>
    <row r="223" spans="1:19" x14ac:dyDescent="0.2">
      <c r="A223" s="49">
        <v>201</v>
      </c>
      <c r="B223" s="6"/>
      <c r="C223" s="5"/>
      <c r="D223" s="8"/>
      <c r="E223" s="50" t="str">
        <f t="shared" si="20"/>
        <v/>
      </c>
      <c r="F223" s="19" t="str">
        <f t="shared" si="16"/>
        <v/>
      </c>
      <c r="Q223" s="14" t="str">
        <f t="shared" si="17"/>
        <v/>
      </c>
      <c r="R223" s="14" t="str">
        <f t="shared" si="18"/>
        <v/>
      </c>
      <c r="S223" s="14" t="str">
        <f t="shared" si="19"/>
        <v/>
      </c>
    </row>
    <row r="224" spans="1:19" x14ac:dyDescent="0.2">
      <c r="A224" s="49">
        <v>202</v>
      </c>
      <c r="B224" s="6"/>
      <c r="C224" s="5"/>
      <c r="D224" s="8"/>
      <c r="E224" s="50" t="str">
        <f t="shared" si="20"/>
        <v/>
      </c>
      <c r="F224" s="19" t="str">
        <f t="shared" si="16"/>
        <v/>
      </c>
      <c r="Q224" s="14" t="str">
        <f t="shared" si="17"/>
        <v/>
      </c>
      <c r="R224" s="14" t="str">
        <f t="shared" si="18"/>
        <v/>
      </c>
      <c r="S224" s="14" t="str">
        <f t="shared" si="19"/>
        <v/>
      </c>
    </row>
    <row r="225" spans="1:19" x14ac:dyDescent="0.2">
      <c r="A225" s="49">
        <v>203</v>
      </c>
      <c r="B225" s="6"/>
      <c r="C225" s="5"/>
      <c r="D225" s="8"/>
      <c r="E225" s="50" t="str">
        <f t="shared" si="20"/>
        <v/>
      </c>
      <c r="F225" s="19" t="str">
        <f t="shared" si="16"/>
        <v/>
      </c>
      <c r="Q225" s="14" t="str">
        <f t="shared" si="17"/>
        <v/>
      </c>
      <c r="R225" s="14" t="str">
        <f t="shared" si="18"/>
        <v/>
      </c>
      <c r="S225" s="14" t="str">
        <f t="shared" si="19"/>
        <v/>
      </c>
    </row>
    <row r="226" spans="1:19" x14ac:dyDescent="0.2">
      <c r="A226" s="49">
        <v>204</v>
      </c>
      <c r="B226" s="6"/>
      <c r="C226" s="5"/>
      <c r="D226" s="8"/>
      <c r="E226" s="50" t="str">
        <f t="shared" si="20"/>
        <v/>
      </c>
      <c r="F226" s="19" t="str">
        <f t="shared" si="16"/>
        <v/>
      </c>
      <c r="Q226" s="14" t="str">
        <f t="shared" si="17"/>
        <v/>
      </c>
      <c r="R226" s="14" t="str">
        <f t="shared" si="18"/>
        <v/>
      </c>
      <c r="S226" s="14" t="str">
        <f t="shared" si="19"/>
        <v/>
      </c>
    </row>
    <row r="227" spans="1:19" x14ac:dyDescent="0.2">
      <c r="A227" s="49">
        <v>205</v>
      </c>
      <c r="B227" s="6"/>
      <c r="C227" s="5"/>
      <c r="D227" s="8"/>
      <c r="E227" s="50" t="str">
        <f t="shared" si="20"/>
        <v/>
      </c>
      <c r="F227" s="19" t="str">
        <f t="shared" si="16"/>
        <v/>
      </c>
      <c r="Q227" s="14" t="str">
        <f t="shared" si="17"/>
        <v/>
      </c>
      <c r="R227" s="14" t="str">
        <f t="shared" si="18"/>
        <v/>
      </c>
      <c r="S227" s="14" t="str">
        <f t="shared" si="19"/>
        <v/>
      </c>
    </row>
    <row r="228" spans="1:19" x14ac:dyDescent="0.2">
      <c r="A228" s="49">
        <v>206</v>
      </c>
      <c r="B228" s="6"/>
      <c r="C228" s="5"/>
      <c r="D228" s="8"/>
      <c r="E228" s="50" t="str">
        <f t="shared" si="20"/>
        <v/>
      </c>
      <c r="F228" s="19" t="str">
        <f t="shared" si="16"/>
        <v/>
      </c>
      <c r="Q228" s="14" t="str">
        <f t="shared" si="17"/>
        <v/>
      </c>
      <c r="R228" s="14" t="str">
        <f t="shared" si="18"/>
        <v/>
      </c>
      <c r="S228" s="14" t="str">
        <f t="shared" si="19"/>
        <v/>
      </c>
    </row>
    <row r="229" spans="1:19" x14ac:dyDescent="0.2">
      <c r="A229" s="49">
        <v>207</v>
      </c>
      <c r="B229" s="6"/>
      <c r="C229" s="5"/>
      <c r="D229" s="8"/>
      <c r="E229" s="50" t="str">
        <f t="shared" si="20"/>
        <v/>
      </c>
      <c r="F229" s="19" t="str">
        <f t="shared" si="16"/>
        <v/>
      </c>
      <c r="Q229" s="14" t="str">
        <f t="shared" si="17"/>
        <v/>
      </c>
      <c r="R229" s="14" t="str">
        <f t="shared" si="18"/>
        <v/>
      </c>
      <c r="S229" s="14" t="str">
        <f t="shared" si="19"/>
        <v/>
      </c>
    </row>
    <row r="230" spans="1:19" x14ac:dyDescent="0.2">
      <c r="A230" s="49">
        <v>208</v>
      </c>
      <c r="B230" s="6"/>
      <c r="C230" s="5"/>
      <c r="D230" s="8"/>
      <c r="E230" s="50" t="str">
        <f t="shared" si="20"/>
        <v/>
      </c>
      <c r="F230" s="19" t="str">
        <f t="shared" si="16"/>
        <v/>
      </c>
      <c r="Q230" s="14" t="str">
        <f t="shared" si="17"/>
        <v/>
      </c>
      <c r="R230" s="14" t="str">
        <f t="shared" si="18"/>
        <v/>
      </c>
      <c r="S230" s="14" t="str">
        <f t="shared" si="19"/>
        <v/>
      </c>
    </row>
    <row r="231" spans="1:19" x14ac:dyDescent="0.2">
      <c r="A231" s="49">
        <v>209</v>
      </c>
      <c r="B231" s="6"/>
      <c r="C231" s="5"/>
      <c r="D231" s="8"/>
      <c r="E231" s="50" t="str">
        <f t="shared" si="20"/>
        <v/>
      </c>
      <c r="F231" s="19" t="str">
        <f t="shared" si="16"/>
        <v/>
      </c>
      <c r="Q231" s="14" t="str">
        <f t="shared" si="17"/>
        <v/>
      </c>
      <c r="R231" s="14" t="str">
        <f t="shared" si="18"/>
        <v/>
      </c>
      <c r="S231" s="14" t="str">
        <f t="shared" si="19"/>
        <v/>
      </c>
    </row>
    <row r="232" spans="1:19" x14ac:dyDescent="0.2">
      <c r="A232" s="49">
        <v>210</v>
      </c>
      <c r="B232" s="6"/>
      <c r="C232" s="5"/>
      <c r="D232" s="8"/>
      <c r="E232" s="50" t="str">
        <f t="shared" si="20"/>
        <v/>
      </c>
      <c r="F232" s="19" t="str">
        <f t="shared" si="16"/>
        <v/>
      </c>
      <c r="Q232" s="14" t="str">
        <f t="shared" si="17"/>
        <v/>
      </c>
      <c r="R232" s="14" t="str">
        <f t="shared" si="18"/>
        <v/>
      </c>
      <c r="S232" s="14" t="str">
        <f t="shared" si="19"/>
        <v/>
      </c>
    </row>
    <row r="233" spans="1:19" x14ac:dyDescent="0.2">
      <c r="A233" s="49">
        <v>211</v>
      </c>
      <c r="B233" s="6"/>
      <c r="C233" s="5"/>
      <c r="D233" s="8"/>
      <c r="E233" s="50" t="str">
        <f t="shared" si="20"/>
        <v/>
      </c>
      <c r="F233" s="19" t="str">
        <f t="shared" si="16"/>
        <v/>
      </c>
      <c r="Q233" s="14" t="str">
        <f t="shared" si="17"/>
        <v/>
      </c>
      <c r="R233" s="14" t="str">
        <f t="shared" si="18"/>
        <v/>
      </c>
      <c r="S233" s="14" t="str">
        <f t="shared" si="19"/>
        <v/>
      </c>
    </row>
    <row r="234" spans="1:19" x14ac:dyDescent="0.2">
      <c r="A234" s="49">
        <v>212</v>
      </c>
      <c r="B234" s="6"/>
      <c r="C234" s="5"/>
      <c r="D234" s="8"/>
      <c r="E234" s="50" t="str">
        <f t="shared" si="20"/>
        <v/>
      </c>
      <c r="F234" s="19" t="str">
        <f t="shared" si="16"/>
        <v/>
      </c>
      <c r="Q234" s="14" t="str">
        <f t="shared" si="17"/>
        <v/>
      </c>
      <c r="R234" s="14" t="str">
        <f t="shared" si="18"/>
        <v/>
      </c>
      <c r="S234" s="14" t="str">
        <f t="shared" si="19"/>
        <v/>
      </c>
    </row>
    <row r="235" spans="1:19" x14ac:dyDescent="0.2">
      <c r="A235" s="49">
        <v>213</v>
      </c>
      <c r="B235" s="6"/>
      <c r="C235" s="5"/>
      <c r="D235" s="8"/>
      <c r="E235" s="50" t="str">
        <f t="shared" si="20"/>
        <v/>
      </c>
      <c r="F235" s="19" t="str">
        <f t="shared" si="16"/>
        <v/>
      </c>
      <c r="Q235" s="14" t="str">
        <f t="shared" si="17"/>
        <v/>
      </c>
      <c r="R235" s="14" t="str">
        <f t="shared" si="18"/>
        <v/>
      </c>
      <c r="S235" s="14" t="str">
        <f t="shared" si="19"/>
        <v/>
      </c>
    </row>
    <row r="236" spans="1:19" x14ac:dyDescent="0.2">
      <c r="A236" s="49">
        <v>214</v>
      </c>
      <c r="B236" s="6"/>
      <c r="C236" s="5"/>
      <c r="D236" s="8"/>
      <c r="E236" s="50" t="str">
        <f t="shared" si="20"/>
        <v/>
      </c>
      <c r="F236" s="19" t="str">
        <f t="shared" si="16"/>
        <v/>
      </c>
      <c r="Q236" s="14" t="str">
        <f t="shared" si="17"/>
        <v/>
      </c>
      <c r="R236" s="14" t="str">
        <f t="shared" si="18"/>
        <v/>
      </c>
      <c r="S236" s="14" t="str">
        <f t="shared" si="19"/>
        <v/>
      </c>
    </row>
    <row r="237" spans="1:19" x14ac:dyDescent="0.2">
      <c r="A237" s="49">
        <v>215</v>
      </c>
      <c r="B237" s="6"/>
      <c r="C237" s="5"/>
      <c r="D237" s="8"/>
      <c r="E237" s="50" t="str">
        <f t="shared" si="20"/>
        <v/>
      </c>
      <c r="F237" s="19" t="str">
        <f t="shared" ref="F237:F300" si="21">IF(E237="Fel datum!", "Dubbelkolla så erbjudet inflyttningsdatum är inom avsedd period","")</f>
        <v/>
      </c>
      <c r="Q237" s="14" t="str">
        <f t="shared" ref="Q237:Q300" si="22">IF(D237="K",E237,"")</f>
        <v/>
      </c>
      <c r="R237" s="14" t="str">
        <f t="shared" ref="R237:R300" si="23">IF(D237="M",E237,"")</f>
        <v/>
      </c>
      <c r="S237" s="14" t="str">
        <f t="shared" si="19"/>
        <v/>
      </c>
    </row>
    <row r="238" spans="1:19" x14ac:dyDescent="0.2">
      <c r="A238" s="49">
        <v>216</v>
      </c>
      <c r="B238" s="6"/>
      <c r="C238" s="5"/>
      <c r="D238" s="8"/>
      <c r="E238" s="50" t="str">
        <f t="shared" si="20"/>
        <v/>
      </c>
      <c r="F238" s="19" t="str">
        <f t="shared" si="21"/>
        <v/>
      </c>
      <c r="Q238" s="14" t="str">
        <f t="shared" si="22"/>
        <v/>
      </c>
      <c r="R238" s="14" t="str">
        <f t="shared" si="23"/>
        <v/>
      </c>
      <c r="S238" s="14" t="str">
        <f t="shared" si="19"/>
        <v/>
      </c>
    </row>
    <row r="239" spans="1:19" x14ac:dyDescent="0.2">
      <c r="A239" s="49">
        <v>217</v>
      </c>
      <c r="B239" s="6"/>
      <c r="C239" s="5"/>
      <c r="D239" s="8"/>
      <c r="E239" s="50" t="str">
        <f t="shared" si="20"/>
        <v/>
      </c>
      <c r="F239" s="19" t="str">
        <f t="shared" si="21"/>
        <v/>
      </c>
      <c r="Q239" s="14" t="str">
        <f t="shared" si="22"/>
        <v/>
      </c>
      <c r="R239" s="14" t="str">
        <f t="shared" si="23"/>
        <v/>
      </c>
      <c r="S239" s="14" t="str">
        <f t="shared" si="19"/>
        <v/>
      </c>
    </row>
    <row r="240" spans="1:19" x14ac:dyDescent="0.2">
      <c r="A240" s="49">
        <v>218</v>
      </c>
      <c r="B240" s="6"/>
      <c r="C240" s="5"/>
      <c r="D240" s="8"/>
      <c r="E240" s="50" t="str">
        <f t="shared" si="20"/>
        <v/>
      </c>
      <c r="F240" s="19" t="str">
        <f t="shared" si="21"/>
        <v/>
      </c>
      <c r="Q240" s="14" t="str">
        <f t="shared" si="22"/>
        <v/>
      </c>
      <c r="R240" s="14" t="str">
        <f t="shared" si="23"/>
        <v/>
      </c>
      <c r="S240" s="14" t="str">
        <f t="shared" si="19"/>
        <v/>
      </c>
    </row>
    <row r="241" spans="1:19" x14ac:dyDescent="0.2">
      <c r="A241" s="49">
        <v>219</v>
      </c>
      <c r="B241" s="6"/>
      <c r="C241" s="5"/>
      <c r="D241" s="8"/>
      <c r="E241" s="50" t="str">
        <f t="shared" si="20"/>
        <v/>
      </c>
      <c r="F241" s="19" t="str">
        <f t="shared" si="21"/>
        <v/>
      </c>
      <c r="Q241" s="14" t="str">
        <f t="shared" si="22"/>
        <v/>
      </c>
      <c r="R241" s="14" t="str">
        <f t="shared" si="23"/>
        <v/>
      </c>
      <c r="S241" s="14" t="str">
        <f t="shared" si="19"/>
        <v/>
      </c>
    </row>
    <row r="242" spans="1:19" x14ac:dyDescent="0.2">
      <c r="A242" s="49">
        <v>220</v>
      </c>
      <c r="B242" s="6"/>
      <c r="C242" s="5"/>
      <c r="D242" s="8"/>
      <c r="E242" s="50" t="str">
        <f t="shared" si="20"/>
        <v/>
      </c>
      <c r="F242" s="19" t="str">
        <f t="shared" si="21"/>
        <v/>
      </c>
      <c r="Q242" s="14" t="str">
        <f t="shared" si="22"/>
        <v/>
      </c>
      <c r="R242" s="14" t="str">
        <f t="shared" si="23"/>
        <v/>
      </c>
      <c r="S242" s="14" t="str">
        <f t="shared" si="19"/>
        <v/>
      </c>
    </row>
    <row r="243" spans="1:19" x14ac:dyDescent="0.2">
      <c r="A243" s="49">
        <v>221</v>
      </c>
      <c r="B243" s="6"/>
      <c r="C243" s="5"/>
      <c r="D243" s="8"/>
      <c r="E243" s="50" t="str">
        <f t="shared" si="20"/>
        <v/>
      </c>
      <c r="F243" s="19" t="str">
        <f t="shared" si="21"/>
        <v/>
      </c>
      <c r="Q243" s="14" t="str">
        <f t="shared" si="22"/>
        <v/>
      </c>
      <c r="R243" s="14" t="str">
        <f t="shared" si="23"/>
        <v/>
      </c>
      <c r="S243" s="14" t="str">
        <f t="shared" si="19"/>
        <v/>
      </c>
    </row>
    <row r="244" spans="1:19" x14ac:dyDescent="0.2">
      <c r="A244" s="49">
        <v>222</v>
      </c>
      <c r="B244" s="6"/>
      <c r="C244" s="5"/>
      <c r="D244" s="8"/>
      <c r="E244" s="50" t="str">
        <f t="shared" si="20"/>
        <v/>
      </c>
      <c r="F244" s="19" t="str">
        <f t="shared" si="21"/>
        <v/>
      </c>
      <c r="Q244" s="14" t="str">
        <f t="shared" si="22"/>
        <v/>
      </c>
      <c r="R244" s="14" t="str">
        <f t="shared" si="23"/>
        <v/>
      </c>
      <c r="S244" s="14" t="str">
        <f t="shared" si="19"/>
        <v/>
      </c>
    </row>
    <row r="245" spans="1:19" x14ac:dyDescent="0.2">
      <c r="A245" s="49">
        <v>223</v>
      </c>
      <c r="B245" s="6"/>
      <c r="C245" s="5"/>
      <c r="D245" s="8"/>
      <c r="E245" s="50" t="str">
        <f t="shared" si="20"/>
        <v/>
      </c>
      <c r="F245" s="19" t="str">
        <f t="shared" si="21"/>
        <v/>
      </c>
      <c r="Q245" s="14" t="str">
        <f t="shared" si="22"/>
        <v/>
      </c>
      <c r="R245" s="14" t="str">
        <f t="shared" si="23"/>
        <v/>
      </c>
      <c r="S245" s="14" t="str">
        <f t="shared" si="19"/>
        <v/>
      </c>
    </row>
    <row r="246" spans="1:19" x14ac:dyDescent="0.2">
      <c r="A246" s="49">
        <v>224</v>
      </c>
      <c r="B246" s="6"/>
      <c r="C246" s="5"/>
      <c r="D246" s="8"/>
      <c r="E246" s="50" t="str">
        <f t="shared" si="20"/>
        <v/>
      </c>
      <c r="F246" s="19" t="str">
        <f t="shared" si="21"/>
        <v/>
      </c>
      <c r="Q246" s="14" t="str">
        <f t="shared" si="22"/>
        <v/>
      </c>
      <c r="R246" s="14" t="str">
        <f t="shared" si="23"/>
        <v/>
      </c>
      <c r="S246" s="14" t="str">
        <f t="shared" si="19"/>
        <v/>
      </c>
    </row>
    <row r="247" spans="1:19" x14ac:dyDescent="0.2">
      <c r="A247" s="49">
        <v>225</v>
      </c>
      <c r="B247" s="6"/>
      <c r="C247" s="5"/>
      <c r="D247" s="8"/>
      <c r="E247" s="50" t="str">
        <f t="shared" si="20"/>
        <v/>
      </c>
      <c r="F247" s="19" t="str">
        <f t="shared" si="21"/>
        <v/>
      </c>
      <c r="Q247" s="14" t="str">
        <f t="shared" si="22"/>
        <v/>
      </c>
      <c r="R247" s="14" t="str">
        <f t="shared" si="23"/>
        <v/>
      </c>
      <c r="S247" s="14" t="str">
        <f t="shared" si="19"/>
        <v/>
      </c>
    </row>
    <row r="248" spans="1:19" x14ac:dyDescent="0.2">
      <c r="A248" s="49">
        <v>226</v>
      </c>
      <c r="B248" s="6"/>
      <c r="C248" s="5"/>
      <c r="D248" s="8"/>
      <c r="E248" s="50" t="str">
        <f t="shared" si="20"/>
        <v/>
      </c>
      <c r="F248" s="19" t="str">
        <f t="shared" si="21"/>
        <v/>
      </c>
      <c r="Q248" s="14" t="str">
        <f t="shared" si="22"/>
        <v/>
      </c>
      <c r="R248" s="14" t="str">
        <f t="shared" si="23"/>
        <v/>
      </c>
      <c r="S248" s="14" t="str">
        <f t="shared" si="19"/>
        <v/>
      </c>
    </row>
    <row r="249" spans="1:19" x14ac:dyDescent="0.2">
      <c r="A249" s="49">
        <v>227</v>
      </c>
      <c r="B249" s="6"/>
      <c r="C249" s="5"/>
      <c r="D249" s="8"/>
      <c r="E249" s="50" t="str">
        <f t="shared" si="20"/>
        <v/>
      </c>
      <c r="F249" s="19" t="str">
        <f t="shared" si="21"/>
        <v/>
      </c>
      <c r="Q249" s="14" t="str">
        <f t="shared" si="22"/>
        <v/>
      </c>
      <c r="R249" s="14" t="str">
        <f t="shared" si="23"/>
        <v/>
      </c>
      <c r="S249" s="14" t="str">
        <f t="shared" si="19"/>
        <v/>
      </c>
    </row>
    <row r="250" spans="1:19" x14ac:dyDescent="0.2">
      <c r="A250" s="49">
        <v>228</v>
      </c>
      <c r="B250" s="6"/>
      <c r="C250" s="5"/>
      <c r="D250" s="8"/>
      <c r="E250" s="50" t="str">
        <f t="shared" si="20"/>
        <v/>
      </c>
      <c r="F250" s="19" t="str">
        <f t="shared" si="21"/>
        <v/>
      </c>
      <c r="Q250" s="14" t="str">
        <f t="shared" si="22"/>
        <v/>
      </c>
      <c r="R250" s="14" t="str">
        <f t="shared" si="23"/>
        <v/>
      </c>
      <c r="S250" s="14" t="str">
        <f t="shared" si="19"/>
        <v/>
      </c>
    </row>
    <row r="251" spans="1:19" x14ac:dyDescent="0.2">
      <c r="A251" s="49">
        <v>229</v>
      </c>
      <c r="B251" s="6"/>
      <c r="C251" s="5"/>
      <c r="D251" s="8"/>
      <c r="E251" s="50" t="str">
        <f t="shared" si="20"/>
        <v/>
      </c>
      <c r="F251" s="19" t="str">
        <f t="shared" si="21"/>
        <v/>
      </c>
      <c r="Q251" s="14" t="str">
        <f t="shared" si="22"/>
        <v/>
      </c>
      <c r="R251" s="14" t="str">
        <f t="shared" si="23"/>
        <v/>
      </c>
      <c r="S251" s="14" t="str">
        <f t="shared" si="19"/>
        <v/>
      </c>
    </row>
    <row r="252" spans="1:19" x14ac:dyDescent="0.2">
      <c r="A252" s="49">
        <v>230</v>
      </c>
      <c r="B252" s="6"/>
      <c r="C252" s="5"/>
      <c r="D252" s="8"/>
      <c r="E252" s="50" t="str">
        <f t="shared" si="20"/>
        <v/>
      </c>
      <c r="F252" s="19" t="str">
        <f t="shared" si="21"/>
        <v/>
      </c>
      <c r="Q252" s="14" t="str">
        <f t="shared" si="22"/>
        <v/>
      </c>
      <c r="R252" s="14" t="str">
        <f t="shared" si="23"/>
        <v/>
      </c>
      <c r="S252" s="14" t="str">
        <f t="shared" si="19"/>
        <v/>
      </c>
    </row>
    <row r="253" spans="1:19" x14ac:dyDescent="0.2">
      <c r="A253" s="49">
        <v>231</v>
      </c>
      <c r="B253" s="6"/>
      <c r="C253" s="5"/>
      <c r="D253" s="8"/>
      <c r="E253" s="50" t="str">
        <f t="shared" si="20"/>
        <v/>
      </c>
      <c r="F253" s="19" t="str">
        <f t="shared" si="21"/>
        <v/>
      </c>
      <c r="Q253" s="14" t="str">
        <f t="shared" si="22"/>
        <v/>
      </c>
      <c r="R253" s="14" t="str">
        <f t="shared" si="23"/>
        <v/>
      </c>
      <c r="S253" s="14" t="str">
        <f t="shared" si="19"/>
        <v/>
      </c>
    </row>
    <row r="254" spans="1:19" x14ac:dyDescent="0.2">
      <c r="A254" s="49">
        <v>232</v>
      </c>
      <c r="B254" s="6"/>
      <c r="C254" s="5"/>
      <c r="D254" s="8"/>
      <c r="E254" s="50" t="str">
        <f t="shared" si="20"/>
        <v/>
      </c>
      <c r="F254" s="19" t="str">
        <f t="shared" si="21"/>
        <v/>
      </c>
      <c r="Q254" s="14" t="str">
        <f t="shared" si="22"/>
        <v/>
      </c>
      <c r="R254" s="14" t="str">
        <f t="shared" si="23"/>
        <v/>
      </c>
      <c r="S254" s="14" t="str">
        <f t="shared" si="19"/>
        <v/>
      </c>
    </row>
    <row r="255" spans="1:19" x14ac:dyDescent="0.2">
      <c r="A255" s="49">
        <v>233</v>
      </c>
      <c r="B255" s="6"/>
      <c r="C255" s="5"/>
      <c r="D255" s="8"/>
      <c r="E255" s="50" t="str">
        <f t="shared" si="20"/>
        <v/>
      </c>
      <c r="F255" s="19" t="str">
        <f t="shared" si="21"/>
        <v/>
      </c>
      <c r="Q255" s="14" t="str">
        <f t="shared" si="22"/>
        <v/>
      </c>
      <c r="R255" s="14" t="str">
        <f t="shared" si="23"/>
        <v/>
      </c>
      <c r="S255" s="14" t="str">
        <f t="shared" si="19"/>
        <v/>
      </c>
    </row>
    <row r="256" spans="1:19" x14ac:dyDescent="0.2">
      <c r="A256" s="49">
        <v>234</v>
      </c>
      <c r="B256" s="6"/>
      <c r="C256" s="5"/>
      <c r="D256" s="8"/>
      <c r="E256" s="50" t="str">
        <f t="shared" si="20"/>
        <v/>
      </c>
      <c r="F256" s="19" t="str">
        <f t="shared" si="21"/>
        <v/>
      </c>
      <c r="Q256" s="14" t="str">
        <f t="shared" si="22"/>
        <v/>
      </c>
      <c r="R256" s="14" t="str">
        <f t="shared" si="23"/>
        <v/>
      </c>
      <c r="S256" s="14" t="str">
        <f t="shared" si="19"/>
        <v/>
      </c>
    </row>
    <row r="257" spans="1:19" x14ac:dyDescent="0.2">
      <c r="A257" s="49">
        <v>235</v>
      </c>
      <c r="B257" s="6"/>
      <c r="C257" s="5"/>
      <c r="D257" s="8"/>
      <c r="E257" s="50" t="str">
        <f t="shared" si="20"/>
        <v/>
      </c>
      <c r="F257" s="19" t="str">
        <f t="shared" si="21"/>
        <v/>
      </c>
      <c r="Q257" s="14" t="str">
        <f t="shared" si="22"/>
        <v/>
      </c>
      <c r="R257" s="14" t="str">
        <f t="shared" si="23"/>
        <v/>
      </c>
      <c r="S257" s="14" t="str">
        <f t="shared" si="19"/>
        <v/>
      </c>
    </row>
    <row r="258" spans="1:19" x14ac:dyDescent="0.2">
      <c r="A258" s="49">
        <v>236</v>
      </c>
      <c r="B258" s="6"/>
      <c r="C258" s="5"/>
      <c r="D258" s="8"/>
      <c r="E258" s="50" t="str">
        <f t="shared" si="20"/>
        <v/>
      </c>
      <c r="F258" s="19" t="str">
        <f t="shared" si="21"/>
        <v/>
      </c>
      <c r="Q258" s="14" t="str">
        <f t="shared" si="22"/>
        <v/>
      </c>
      <c r="R258" s="14" t="str">
        <f t="shared" si="23"/>
        <v/>
      </c>
      <c r="S258" s="14" t="str">
        <f t="shared" si="19"/>
        <v/>
      </c>
    </row>
    <row r="259" spans="1:19" x14ac:dyDescent="0.2">
      <c r="A259" s="49">
        <v>237</v>
      </c>
      <c r="B259" s="6"/>
      <c r="C259" s="5"/>
      <c r="D259" s="8"/>
      <c r="E259" s="50" t="str">
        <f t="shared" si="20"/>
        <v/>
      </c>
      <c r="F259" s="19" t="str">
        <f t="shared" si="21"/>
        <v/>
      </c>
      <c r="Q259" s="14" t="str">
        <f t="shared" si="22"/>
        <v/>
      </c>
      <c r="R259" s="14" t="str">
        <f t="shared" si="23"/>
        <v/>
      </c>
      <c r="S259" s="14" t="str">
        <f t="shared" si="19"/>
        <v/>
      </c>
    </row>
    <row r="260" spans="1:19" x14ac:dyDescent="0.2">
      <c r="A260" s="49">
        <v>238</v>
      </c>
      <c r="B260" s="6"/>
      <c r="C260" s="5"/>
      <c r="D260" s="8"/>
      <c r="E260" s="50" t="str">
        <f t="shared" si="20"/>
        <v/>
      </c>
      <c r="F260" s="19" t="str">
        <f t="shared" si="21"/>
        <v/>
      </c>
      <c r="Q260" s="14" t="str">
        <f t="shared" si="22"/>
        <v/>
      </c>
      <c r="R260" s="14" t="str">
        <f t="shared" si="23"/>
        <v/>
      </c>
      <c r="S260" s="14" t="str">
        <f t="shared" si="19"/>
        <v/>
      </c>
    </row>
    <row r="261" spans="1:19" x14ac:dyDescent="0.2">
      <c r="A261" s="49">
        <v>239</v>
      </c>
      <c r="B261" s="6"/>
      <c r="C261" s="5"/>
      <c r="D261" s="8"/>
      <c r="E261" s="50" t="str">
        <f t="shared" si="20"/>
        <v/>
      </c>
      <c r="F261" s="19" t="str">
        <f t="shared" si="21"/>
        <v/>
      </c>
      <c r="Q261" s="14" t="str">
        <f t="shared" si="22"/>
        <v/>
      </c>
      <c r="R261" s="14" t="str">
        <f t="shared" si="23"/>
        <v/>
      </c>
      <c r="S261" s="14" t="str">
        <f t="shared" si="19"/>
        <v/>
      </c>
    </row>
    <row r="262" spans="1:19" x14ac:dyDescent="0.2">
      <c r="A262" s="49">
        <v>240</v>
      </c>
      <c r="B262" s="6"/>
      <c r="C262" s="5"/>
      <c r="D262" s="8"/>
      <c r="E262" s="50" t="str">
        <f t="shared" si="20"/>
        <v/>
      </c>
      <c r="F262" s="19" t="str">
        <f t="shared" si="21"/>
        <v/>
      </c>
      <c r="Q262" s="14" t="str">
        <f t="shared" si="22"/>
        <v/>
      </c>
      <c r="R262" s="14" t="str">
        <f t="shared" si="23"/>
        <v/>
      </c>
      <c r="S262" s="14" t="str">
        <f t="shared" si="19"/>
        <v/>
      </c>
    </row>
    <row r="263" spans="1:19" x14ac:dyDescent="0.2">
      <c r="A263" s="49">
        <v>241</v>
      </c>
      <c r="B263" s="6"/>
      <c r="C263" s="5"/>
      <c r="D263" s="8"/>
      <c r="E263" s="50" t="str">
        <f t="shared" si="20"/>
        <v/>
      </c>
      <c r="F263" s="19" t="str">
        <f t="shared" si="21"/>
        <v/>
      </c>
      <c r="Q263" s="14" t="str">
        <f t="shared" si="22"/>
        <v/>
      </c>
      <c r="R263" s="14" t="str">
        <f t="shared" si="23"/>
        <v/>
      </c>
      <c r="S263" s="14" t="str">
        <f t="shared" si="19"/>
        <v/>
      </c>
    </row>
    <row r="264" spans="1:19" x14ac:dyDescent="0.2">
      <c r="A264" s="49">
        <v>242</v>
      </c>
      <c r="B264" s="6"/>
      <c r="C264" s="5"/>
      <c r="D264" s="8"/>
      <c r="E264" s="50" t="str">
        <f t="shared" si="20"/>
        <v/>
      </c>
      <c r="F264" s="19" t="str">
        <f t="shared" si="21"/>
        <v/>
      </c>
      <c r="Q264" s="14" t="str">
        <f t="shared" si="22"/>
        <v/>
      </c>
      <c r="R264" s="14" t="str">
        <f t="shared" si="23"/>
        <v/>
      </c>
      <c r="S264" s="14" t="str">
        <f t="shared" si="19"/>
        <v/>
      </c>
    </row>
    <row r="265" spans="1:19" x14ac:dyDescent="0.2">
      <c r="A265" s="49">
        <v>243</v>
      </c>
      <c r="B265" s="6"/>
      <c r="C265" s="5"/>
      <c r="D265" s="8"/>
      <c r="E265" s="50" t="str">
        <f t="shared" si="20"/>
        <v/>
      </c>
      <c r="F265" s="19" t="str">
        <f t="shared" si="21"/>
        <v/>
      </c>
      <c r="Q265" s="14" t="str">
        <f t="shared" si="22"/>
        <v/>
      </c>
      <c r="R265" s="14" t="str">
        <f t="shared" si="23"/>
        <v/>
      </c>
      <c r="S265" s="14" t="str">
        <f t="shared" si="19"/>
        <v/>
      </c>
    </row>
    <row r="266" spans="1:19" x14ac:dyDescent="0.2">
      <c r="A266" s="49">
        <v>244</v>
      </c>
      <c r="B266" s="6"/>
      <c r="C266" s="5"/>
      <c r="D266" s="8"/>
      <c r="E266" s="50" t="str">
        <f t="shared" si="20"/>
        <v/>
      </c>
      <c r="F266" s="19" t="str">
        <f t="shared" si="21"/>
        <v/>
      </c>
      <c r="Q266" s="14" t="str">
        <f t="shared" si="22"/>
        <v/>
      </c>
      <c r="R266" s="14" t="str">
        <f t="shared" si="23"/>
        <v/>
      </c>
      <c r="S266" s="14" t="str">
        <f t="shared" si="19"/>
        <v/>
      </c>
    </row>
    <row r="267" spans="1:19" x14ac:dyDescent="0.2">
      <c r="A267" s="49">
        <v>245</v>
      </c>
      <c r="B267" s="6"/>
      <c r="C267" s="5"/>
      <c r="D267" s="8"/>
      <c r="E267" s="50" t="str">
        <f t="shared" si="20"/>
        <v/>
      </c>
      <c r="F267" s="19" t="str">
        <f t="shared" si="21"/>
        <v/>
      </c>
      <c r="Q267" s="14" t="str">
        <f t="shared" si="22"/>
        <v/>
      </c>
      <c r="R267" s="14" t="str">
        <f t="shared" si="23"/>
        <v/>
      </c>
      <c r="S267" s="14" t="str">
        <f t="shared" si="19"/>
        <v/>
      </c>
    </row>
    <row r="268" spans="1:19" x14ac:dyDescent="0.2">
      <c r="A268" s="49">
        <v>246</v>
      </c>
      <c r="B268" s="6"/>
      <c r="C268" s="5"/>
      <c r="D268" s="8"/>
      <c r="E268" s="50" t="str">
        <f t="shared" si="20"/>
        <v/>
      </c>
      <c r="F268" s="19" t="str">
        <f t="shared" si="21"/>
        <v/>
      </c>
      <c r="Q268" s="14" t="str">
        <f t="shared" si="22"/>
        <v/>
      </c>
      <c r="R268" s="14" t="str">
        <f t="shared" si="23"/>
        <v/>
      </c>
      <c r="S268" s="14" t="str">
        <f t="shared" si="19"/>
        <v/>
      </c>
    </row>
    <row r="269" spans="1:19" x14ac:dyDescent="0.2">
      <c r="A269" s="49">
        <v>247</v>
      </c>
      <c r="B269" s="6"/>
      <c r="C269" s="5"/>
      <c r="D269" s="8"/>
      <c r="E269" s="50" t="str">
        <f t="shared" si="20"/>
        <v/>
      </c>
      <c r="F269" s="19" t="str">
        <f t="shared" si="21"/>
        <v/>
      </c>
      <c r="Q269" s="14" t="str">
        <f t="shared" si="22"/>
        <v/>
      </c>
      <c r="R269" s="14" t="str">
        <f t="shared" si="23"/>
        <v/>
      </c>
      <c r="S269" s="14" t="str">
        <f t="shared" si="19"/>
        <v/>
      </c>
    </row>
    <row r="270" spans="1:19" x14ac:dyDescent="0.2">
      <c r="A270" s="49">
        <v>248</v>
      </c>
      <c r="B270" s="6"/>
      <c r="C270" s="5"/>
      <c r="D270" s="8"/>
      <c r="E270" s="50" t="str">
        <f t="shared" si="20"/>
        <v/>
      </c>
      <c r="F270" s="19" t="str">
        <f t="shared" si="21"/>
        <v/>
      </c>
      <c r="Q270" s="14" t="str">
        <f t="shared" si="22"/>
        <v/>
      </c>
      <c r="R270" s="14" t="str">
        <f t="shared" si="23"/>
        <v/>
      </c>
      <c r="S270" s="14" t="str">
        <f t="shared" si="19"/>
        <v/>
      </c>
    </row>
    <row r="271" spans="1:19" x14ac:dyDescent="0.2">
      <c r="A271" s="49">
        <v>249</v>
      </c>
      <c r="B271" s="6"/>
      <c r="C271" s="5"/>
      <c r="D271" s="8"/>
      <c r="E271" s="50" t="str">
        <f t="shared" si="20"/>
        <v/>
      </c>
      <c r="F271" s="19" t="str">
        <f t="shared" si="21"/>
        <v/>
      </c>
      <c r="Q271" s="14" t="str">
        <f t="shared" si="22"/>
        <v/>
      </c>
      <c r="R271" s="14" t="str">
        <f t="shared" si="23"/>
        <v/>
      </c>
      <c r="S271" s="14" t="str">
        <f t="shared" si="19"/>
        <v/>
      </c>
    </row>
    <row r="272" spans="1:19" x14ac:dyDescent="0.2">
      <c r="A272" s="49">
        <v>250</v>
      </c>
      <c r="B272" s="6"/>
      <c r="C272" s="5"/>
      <c r="D272" s="8"/>
      <c r="E272" s="50" t="str">
        <f t="shared" si="20"/>
        <v/>
      </c>
      <c r="F272" s="19" t="str">
        <f t="shared" si="21"/>
        <v/>
      </c>
      <c r="Q272" s="14" t="str">
        <f t="shared" si="22"/>
        <v/>
      </c>
      <c r="R272" s="14" t="str">
        <f t="shared" si="23"/>
        <v/>
      </c>
      <c r="S272" s="14" t="str">
        <f t="shared" si="19"/>
        <v/>
      </c>
    </row>
    <row r="273" spans="1:19" x14ac:dyDescent="0.2">
      <c r="A273" s="49">
        <v>251</v>
      </c>
      <c r="B273" s="6"/>
      <c r="C273" s="5"/>
      <c r="D273" s="8"/>
      <c r="E273" s="50" t="str">
        <f t="shared" si="20"/>
        <v/>
      </c>
      <c r="F273" s="19" t="str">
        <f t="shared" si="21"/>
        <v/>
      </c>
      <c r="Q273" s="14" t="str">
        <f t="shared" si="22"/>
        <v/>
      </c>
      <c r="R273" s="14" t="str">
        <f t="shared" si="23"/>
        <v/>
      </c>
      <c r="S273" s="14" t="str">
        <f t="shared" si="19"/>
        <v/>
      </c>
    </row>
    <row r="274" spans="1:19" x14ac:dyDescent="0.2">
      <c r="A274" s="49">
        <v>252</v>
      </c>
      <c r="B274" s="6"/>
      <c r="C274" s="5"/>
      <c r="D274" s="8"/>
      <c r="E274" s="50" t="str">
        <f t="shared" si="20"/>
        <v/>
      </c>
      <c r="F274" s="19" t="str">
        <f t="shared" si="21"/>
        <v/>
      </c>
      <c r="Q274" s="14" t="str">
        <f t="shared" si="22"/>
        <v/>
      </c>
      <c r="R274" s="14" t="str">
        <f t="shared" si="23"/>
        <v/>
      </c>
      <c r="S274" s="14" t="str">
        <f t="shared" si="19"/>
        <v/>
      </c>
    </row>
    <row r="275" spans="1:19" x14ac:dyDescent="0.2">
      <c r="A275" s="49">
        <v>253</v>
      </c>
      <c r="B275" s="6"/>
      <c r="C275" s="5"/>
      <c r="D275" s="8"/>
      <c r="E275" s="50" t="str">
        <f t="shared" si="20"/>
        <v/>
      </c>
      <c r="F275" s="19" t="str">
        <f t="shared" si="21"/>
        <v/>
      </c>
      <c r="Q275" s="14" t="str">
        <f t="shared" si="22"/>
        <v/>
      </c>
      <c r="R275" s="14" t="str">
        <f t="shared" si="23"/>
        <v/>
      </c>
      <c r="S275" s="14" t="str">
        <f t="shared" si="19"/>
        <v/>
      </c>
    </row>
    <row r="276" spans="1:19" x14ac:dyDescent="0.2">
      <c r="A276" s="49">
        <v>254</v>
      </c>
      <c r="B276" s="6"/>
      <c r="C276" s="5"/>
      <c r="D276" s="8"/>
      <c r="E276" s="50" t="str">
        <f t="shared" si="20"/>
        <v/>
      </c>
      <c r="F276" s="19" t="str">
        <f t="shared" si="21"/>
        <v/>
      </c>
      <c r="Q276" s="14" t="str">
        <f t="shared" si="22"/>
        <v/>
      </c>
      <c r="R276" s="14" t="str">
        <f t="shared" si="23"/>
        <v/>
      </c>
      <c r="S276" s="14" t="str">
        <f t="shared" si="19"/>
        <v/>
      </c>
    </row>
    <row r="277" spans="1:19" x14ac:dyDescent="0.2">
      <c r="A277" s="49">
        <v>255</v>
      </c>
      <c r="B277" s="6"/>
      <c r="C277" s="5"/>
      <c r="D277" s="8"/>
      <c r="E277" s="50" t="str">
        <f t="shared" si="20"/>
        <v/>
      </c>
      <c r="F277" s="19" t="str">
        <f t="shared" si="21"/>
        <v/>
      </c>
      <c r="Q277" s="14" t="str">
        <f t="shared" si="22"/>
        <v/>
      </c>
      <c r="R277" s="14" t="str">
        <f t="shared" si="23"/>
        <v/>
      </c>
      <c r="S277" s="14" t="str">
        <f t="shared" si="19"/>
        <v/>
      </c>
    </row>
    <row r="278" spans="1:19" x14ac:dyDescent="0.2">
      <c r="A278" s="49">
        <v>256</v>
      </c>
      <c r="B278" s="6"/>
      <c r="C278" s="5"/>
      <c r="D278" s="8"/>
      <c r="E278" s="50" t="str">
        <f t="shared" si="20"/>
        <v/>
      </c>
      <c r="F278" s="19" t="str">
        <f t="shared" si="21"/>
        <v/>
      </c>
      <c r="Q278" s="14" t="str">
        <f t="shared" si="22"/>
        <v/>
      </c>
      <c r="R278" s="14" t="str">
        <f t="shared" si="23"/>
        <v/>
      </c>
      <c r="S278" s="14" t="str">
        <f t="shared" si="19"/>
        <v/>
      </c>
    </row>
    <row r="279" spans="1:19" x14ac:dyDescent="0.2">
      <c r="A279" s="49">
        <v>257</v>
      </c>
      <c r="B279" s="6"/>
      <c r="C279" s="5"/>
      <c r="D279" s="8"/>
      <c r="E279" s="50" t="str">
        <f t="shared" si="20"/>
        <v/>
      </c>
      <c r="F279" s="19" t="str">
        <f t="shared" si="21"/>
        <v/>
      </c>
      <c r="Q279" s="14" t="str">
        <f t="shared" si="22"/>
        <v/>
      </c>
      <c r="R279" s="14" t="str">
        <f t="shared" si="23"/>
        <v/>
      </c>
      <c r="S279" s="14" t="str">
        <f t="shared" ref="S279:S342" si="24">IF(C279="","",IF(C279&lt;DATE(2024,1,1),"FEL",IF(C279&gt;DATE(2024,6,30),"FEL","")))</f>
        <v/>
      </c>
    </row>
    <row r="280" spans="1:19" x14ac:dyDescent="0.2">
      <c r="A280" s="49">
        <v>258</v>
      </c>
      <c r="B280" s="6"/>
      <c r="C280" s="5"/>
      <c r="D280" s="8"/>
      <c r="E280" s="50" t="str">
        <f t="shared" ref="E280:E343" si="25">IF(OR(B280="",C280=""),"",IF(B280&gt;C280,"Fel datum!",(IF(S280="FEL","Fel datum!",C280-B280))))</f>
        <v/>
      </c>
      <c r="F280" s="19" t="str">
        <f t="shared" si="21"/>
        <v/>
      </c>
      <c r="Q280" s="14" t="str">
        <f t="shared" si="22"/>
        <v/>
      </c>
      <c r="R280" s="14" t="str">
        <f t="shared" si="23"/>
        <v/>
      </c>
      <c r="S280" s="14" t="str">
        <f t="shared" si="24"/>
        <v/>
      </c>
    </row>
    <row r="281" spans="1:19" x14ac:dyDescent="0.2">
      <c r="A281" s="49">
        <v>259</v>
      </c>
      <c r="B281" s="6"/>
      <c r="C281" s="5"/>
      <c r="D281" s="8"/>
      <c r="E281" s="50" t="str">
        <f t="shared" si="25"/>
        <v/>
      </c>
      <c r="F281" s="19" t="str">
        <f t="shared" si="21"/>
        <v/>
      </c>
      <c r="Q281" s="14" t="str">
        <f t="shared" si="22"/>
        <v/>
      </c>
      <c r="R281" s="14" t="str">
        <f t="shared" si="23"/>
        <v/>
      </c>
      <c r="S281" s="14" t="str">
        <f t="shared" si="24"/>
        <v/>
      </c>
    </row>
    <row r="282" spans="1:19" x14ac:dyDescent="0.2">
      <c r="A282" s="49">
        <v>260</v>
      </c>
      <c r="B282" s="6"/>
      <c r="C282" s="5"/>
      <c r="D282" s="8"/>
      <c r="E282" s="50" t="str">
        <f t="shared" si="25"/>
        <v/>
      </c>
      <c r="F282" s="19" t="str">
        <f t="shared" si="21"/>
        <v/>
      </c>
      <c r="Q282" s="14" t="str">
        <f t="shared" si="22"/>
        <v/>
      </c>
      <c r="R282" s="14" t="str">
        <f t="shared" si="23"/>
        <v/>
      </c>
      <c r="S282" s="14" t="str">
        <f t="shared" si="24"/>
        <v/>
      </c>
    </row>
    <row r="283" spans="1:19" x14ac:dyDescent="0.2">
      <c r="A283" s="49">
        <v>261</v>
      </c>
      <c r="B283" s="6"/>
      <c r="C283" s="5"/>
      <c r="D283" s="8"/>
      <c r="E283" s="50" t="str">
        <f t="shared" si="25"/>
        <v/>
      </c>
      <c r="F283" s="19" t="str">
        <f t="shared" si="21"/>
        <v/>
      </c>
      <c r="Q283" s="14" t="str">
        <f t="shared" si="22"/>
        <v/>
      </c>
      <c r="R283" s="14" t="str">
        <f t="shared" si="23"/>
        <v/>
      </c>
      <c r="S283" s="14" t="str">
        <f t="shared" si="24"/>
        <v/>
      </c>
    </row>
    <row r="284" spans="1:19" x14ac:dyDescent="0.2">
      <c r="A284" s="49">
        <v>262</v>
      </c>
      <c r="B284" s="6"/>
      <c r="C284" s="5"/>
      <c r="D284" s="8"/>
      <c r="E284" s="50" t="str">
        <f t="shared" si="25"/>
        <v/>
      </c>
      <c r="F284" s="19" t="str">
        <f t="shared" si="21"/>
        <v/>
      </c>
      <c r="Q284" s="14" t="str">
        <f t="shared" si="22"/>
        <v/>
      </c>
      <c r="R284" s="14" t="str">
        <f t="shared" si="23"/>
        <v/>
      </c>
      <c r="S284" s="14" t="str">
        <f t="shared" si="24"/>
        <v/>
      </c>
    </row>
    <row r="285" spans="1:19" x14ac:dyDescent="0.2">
      <c r="A285" s="49">
        <v>263</v>
      </c>
      <c r="B285" s="6"/>
      <c r="C285" s="5"/>
      <c r="D285" s="8"/>
      <c r="E285" s="50" t="str">
        <f t="shared" si="25"/>
        <v/>
      </c>
      <c r="F285" s="19" t="str">
        <f t="shared" si="21"/>
        <v/>
      </c>
      <c r="Q285" s="14" t="str">
        <f t="shared" si="22"/>
        <v/>
      </c>
      <c r="R285" s="14" t="str">
        <f t="shared" si="23"/>
        <v/>
      </c>
      <c r="S285" s="14" t="str">
        <f t="shared" si="24"/>
        <v/>
      </c>
    </row>
    <row r="286" spans="1:19" x14ac:dyDescent="0.2">
      <c r="A286" s="49">
        <v>264</v>
      </c>
      <c r="B286" s="6"/>
      <c r="C286" s="5"/>
      <c r="D286" s="8"/>
      <c r="E286" s="50" t="str">
        <f t="shared" si="25"/>
        <v/>
      </c>
      <c r="F286" s="19" t="str">
        <f t="shared" si="21"/>
        <v/>
      </c>
      <c r="Q286" s="14" t="str">
        <f t="shared" si="22"/>
        <v/>
      </c>
      <c r="R286" s="14" t="str">
        <f t="shared" si="23"/>
        <v/>
      </c>
      <c r="S286" s="14" t="str">
        <f t="shared" si="24"/>
        <v/>
      </c>
    </row>
    <row r="287" spans="1:19" x14ac:dyDescent="0.2">
      <c r="A287" s="49">
        <v>265</v>
      </c>
      <c r="B287" s="6"/>
      <c r="C287" s="5"/>
      <c r="D287" s="8"/>
      <c r="E287" s="50" t="str">
        <f t="shared" si="25"/>
        <v/>
      </c>
      <c r="F287" s="19" t="str">
        <f t="shared" si="21"/>
        <v/>
      </c>
      <c r="Q287" s="14" t="str">
        <f t="shared" si="22"/>
        <v/>
      </c>
      <c r="R287" s="14" t="str">
        <f t="shared" si="23"/>
        <v/>
      </c>
      <c r="S287" s="14" t="str">
        <f t="shared" si="24"/>
        <v/>
      </c>
    </row>
    <row r="288" spans="1:19" x14ac:dyDescent="0.2">
      <c r="A288" s="49">
        <v>266</v>
      </c>
      <c r="B288" s="6"/>
      <c r="C288" s="5"/>
      <c r="D288" s="8"/>
      <c r="E288" s="50" t="str">
        <f t="shared" si="25"/>
        <v/>
      </c>
      <c r="F288" s="19" t="str">
        <f t="shared" si="21"/>
        <v/>
      </c>
      <c r="Q288" s="14" t="str">
        <f t="shared" si="22"/>
        <v/>
      </c>
      <c r="R288" s="14" t="str">
        <f t="shared" si="23"/>
        <v/>
      </c>
      <c r="S288" s="14" t="str">
        <f t="shared" si="24"/>
        <v/>
      </c>
    </row>
    <row r="289" spans="1:19" x14ac:dyDescent="0.2">
      <c r="A289" s="49">
        <v>267</v>
      </c>
      <c r="B289" s="6"/>
      <c r="C289" s="5"/>
      <c r="D289" s="8"/>
      <c r="E289" s="50" t="str">
        <f t="shared" si="25"/>
        <v/>
      </c>
      <c r="F289" s="19" t="str">
        <f t="shared" si="21"/>
        <v/>
      </c>
      <c r="Q289" s="14" t="str">
        <f t="shared" si="22"/>
        <v/>
      </c>
      <c r="R289" s="14" t="str">
        <f t="shared" si="23"/>
        <v/>
      </c>
      <c r="S289" s="14" t="str">
        <f t="shared" si="24"/>
        <v/>
      </c>
    </row>
    <row r="290" spans="1:19" x14ac:dyDescent="0.2">
      <c r="A290" s="49">
        <v>268</v>
      </c>
      <c r="B290" s="6"/>
      <c r="C290" s="5"/>
      <c r="D290" s="8"/>
      <c r="E290" s="50" t="str">
        <f t="shared" si="25"/>
        <v/>
      </c>
      <c r="F290" s="19" t="str">
        <f t="shared" si="21"/>
        <v/>
      </c>
      <c r="Q290" s="14" t="str">
        <f t="shared" si="22"/>
        <v/>
      </c>
      <c r="R290" s="14" t="str">
        <f t="shared" si="23"/>
        <v/>
      </c>
      <c r="S290" s="14" t="str">
        <f t="shared" si="24"/>
        <v/>
      </c>
    </row>
    <row r="291" spans="1:19" x14ac:dyDescent="0.2">
      <c r="A291" s="49">
        <v>269</v>
      </c>
      <c r="B291" s="6"/>
      <c r="C291" s="5"/>
      <c r="D291" s="8"/>
      <c r="E291" s="50" t="str">
        <f t="shared" si="25"/>
        <v/>
      </c>
      <c r="F291" s="19" t="str">
        <f t="shared" si="21"/>
        <v/>
      </c>
      <c r="Q291" s="14" t="str">
        <f t="shared" si="22"/>
        <v/>
      </c>
      <c r="R291" s="14" t="str">
        <f t="shared" si="23"/>
        <v/>
      </c>
      <c r="S291" s="14" t="str">
        <f t="shared" si="24"/>
        <v/>
      </c>
    </row>
    <row r="292" spans="1:19" x14ac:dyDescent="0.2">
      <c r="A292" s="49">
        <v>270</v>
      </c>
      <c r="B292" s="6"/>
      <c r="C292" s="5"/>
      <c r="D292" s="8"/>
      <c r="E292" s="50" t="str">
        <f t="shared" si="25"/>
        <v/>
      </c>
      <c r="F292" s="19" t="str">
        <f t="shared" si="21"/>
        <v/>
      </c>
      <c r="Q292" s="14" t="str">
        <f t="shared" si="22"/>
        <v/>
      </c>
      <c r="R292" s="14" t="str">
        <f t="shared" si="23"/>
        <v/>
      </c>
      <c r="S292" s="14" t="str">
        <f t="shared" si="24"/>
        <v/>
      </c>
    </row>
    <row r="293" spans="1:19" x14ac:dyDescent="0.2">
      <c r="A293" s="49">
        <v>271</v>
      </c>
      <c r="B293" s="6"/>
      <c r="C293" s="5"/>
      <c r="D293" s="8"/>
      <c r="E293" s="50" t="str">
        <f t="shared" si="25"/>
        <v/>
      </c>
      <c r="F293" s="19" t="str">
        <f t="shared" si="21"/>
        <v/>
      </c>
      <c r="Q293" s="14" t="str">
        <f t="shared" si="22"/>
        <v/>
      </c>
      <c r="R293" s="14" t="str">
        <f t="shared" si="23"/>
        <v/>
      </c>
      <c r="S293" s="14" t="str">
        <f t="shared" si="24"/>
        <v/>
      </c>
    </row>
    <row r="294" spans="1:19" x14ac:dyDescent="0.2">
      <c r="A294" s="49">
        <v>272</v>
      </c>
      <c r="B294" s="6"/>
      <c r="C294" s="5"/>
      <c r="D294" s="8"/>
      <c r="E294" s="50" t="str">
        <f t="shared" si="25"/>
        <v/>
      </c>
      <c r="F294" s="19" t="str">
        <f t="shared" si="21"/>
        <v/>
      </c>
      <c r="Q294" s="14" t="str">
        <f t="shared" si="22"/>
        <v/>
      </c>
      <c r="R294" s="14" t="str">
        <f t="shared" si="23"/>
        <v/>
      </c>
      <c r="S294" s="14" t="str">
        <f t="shared" si="24"/>
        <v/>
      </c>
    </row>
    <row r="295" spans="1:19" x14ac:dyDescent="0.2">
      <c r="A295" s="49">
        <v>273</v>
      </c>
      <c r="B295" s="6"/>
      <c r="C295" s="5"/>
      <c r="D295" s="8"/>
      <c r="E295" s="50" t="str">
        <f t="shared" si="25"/>
        <v/>
      </c>
      <c r="F295" s="19" t="str">
        <f t="shared" si="21"/>
        <v/>
      </c>
      <c r="Q295" s="14" t="str">
        <f t="shared" si="22"/>
        <v/>
      </c>
      <c r="R295" s="14" t="str">
        <f t="shared" si="23"/>
        <v/>
      </c>
      <c r="S295" s="14" t="str">
        <f t="shared" si="24"/>
        <v/>
      </c>
    </row>
    <row r="296" spans="1:19" x14ac:dyDescent="0.2">
      <c r="A296" s="49">
        <v>274</v>
      </c>
      <c r="B296" s="6"/>
      <c r="C296" s="5"/>
      <c r="D296" s="8"/>
      <c r="E296" s="50" t="str">
        <f t="shared" si="25"/>
        <v/>
      </c>
      <c r="F296" s="19" t="str">
        <f t="shared" si="21"/>
        <v/>
      </c>
      <c r="Q296" s="14" t="str">
        <f t="shared" si="22"/>
        <v/>
      </c>
      <c r="R296" s="14" t="str">
        <f t="shared" si="23"/>
        <v/>
      </c>
      <c r="S296" s="14" t="str">
        <f t="shared" si="24"/>
        <v/>
      </c>
    </row>
    <row r="297" spans="1:19" x14ac:dyDescent="0.2">
      <c r="A297" s="49">
        <v>275</v>
      </c>
      <c r="B297" s="6"/>
      <c r="C297" s="5"/>
      <c r="D297" s="8"/>
      <c r="E297" s="50" t="str">
        <f t="shared" si="25"/>
        <v/>
      </c>
      <c r="F297" s="19" t="str">
        <f t="shared" si="21"/>
        <v/>
      </c>
      <c r="Q297" s="14" t="str">
        <f t="shared" si="22"/>
        <v/>
      </c>
      <c r="R297" s="14" t="str">
        <f t="shared" si="23"/>
        <v/>
      </c>
      <c r="S297" s="14" t="str">
        <f t="shared" si="24"/>
        <v/>
      </c>
    </row>
    <row r="298" spans="1:19" x14ac:dyDescent="0.2">
      <c r="A298" s="49">
        <v>276</v>
      </c>
      <c r="B298" s="6"/>
      <c r="C298" s="5"/>
      <c r="D298" s="8"/>
      <c r="E298" s="50" t="str">
        <f t="shared" si="25"/>
        <v/>
      </c>
      <c r="F298" s="19" t="str">
        <f t="shared" si="21"/>
        <v/>
      </c>
      <c r="Q298" s="14" t="str">
        <f t="shared" si="22"/>
        <v/>
      </c>
      <c r="R298" s="14" t="str">
        <f t="shared" si="23"/>
        <v/>
      </c>
      <c r="S298" s="14" t="str">
        <f t="shared" si="24"/>
        <v/>
      </c>
    </row>
    <row r="299" spans="1:19" x14ac:dyDescent="0.2">
      <c r="A299" s="49">
        <v>277</v>
      </c>
      <c r="B299" s="6"/>
      <c r="C299" s="5"/>
      <c r="D299" s="8"/>
      <c r="E299" s="50" t="str">
        <f t="shared" si="25"/>
        <v/>
      </c>
      <c r="F299" s="19" t="str">
        <f t="shared" si="21"/>
        <v/>
      </c>
      <c r="Q299" s="14" t="str">
        <f t="shared" si="22"/>
        <v/>
      </c>
      <c r="R299" s="14" t="str">
        <f t="shared" si="23"/>
        <v/>
      </c>
      <c r="S299" s="14" t="str">
        <f t="shared" si="24"/>
        <v/>
      </c>
    </row>
    <row r="300" spans="1:19" x14ac:dyDescent="0.2">
      <c r="A300" s="49">
        <v>278</v>
      </c>
      <c r="B300" s="6"/>
      <c r="C300" s="5"/>
      <c r="D300" s="8"/>
      <c r="E300" s="50" t="str">
        <f t="shared" si="25"/>
        <v/>
      </c>
      <c r="F300" s="19" t="str">
        <f t="shared" si="21"/>
        <v/>
      </c>
      <c r="Q300" s="14" t="str">
        <f t="shared" si="22"/>
        <v/>
      </c>
      <c r="R300" s="14" t="str">
        <f t="shared" si="23"/>
        <v/>
      </c>
      <c r="S300" s="14" t="str">
        <f t="shared" si="24"/>
        <v/>
      </c>
    </row>
    <row r="301" spans="1:19" x14ac:dyDescent="0.2">
      <c r="A301" s="49">
        <v>279</v>
      </c>
      <c r="B301" s="6"/>
      <c r="C301" s="5"/>
      <c r="D301" s="8"/>
      <c r="E301" s="50" t="str">
        <f t="shared" si="25"/>
        <v/>
      </c>
      <c r="F301" s="19" t="str">
        <f t="shared" ref="F301:F364" si="26">IF(E301="Fel datum!", "Dubbelkolla så erbjudet inflyttningsdatum är inom avsedd period","")</f>
        <v/>
      </c>
      <c r="Q301" s="14" t="str">
        <f t="shared" ref="Q301:Q364" si="27">IF(D301="K",E301,"")</f>
        <v/>
      </c>
      <c r="R301" s="14" t="str">
        <f t="shared" ref="R301:R364" si="28">IF(D301="M",E301,"")</f>
        <v/>
      </c>
      <c r="S301" s="14" t="str">
        <f t="shared" si="24"/>
        <v/>
      </c>
    </row>
    <row r="302" spans="1:19" x14ac:dyDescent="0.2">
      <c r="A302" s="49">
        <v>280</v>
      </c>
      <c r="B302" s="6"/>
      <c r="C302" s="5"/>
      <c r="D302" s="8"/>
      <c r="E302" s="50" t="str">
        <f t="shared" si="25"/>
        <v/>
      </c>
      <c r="F302" s="19" t="str">
        <f t="shared" si="26"/>
        <v/>
      </c>
      <c r="Q302" s="14" t="str">
        <f t="shared" si="27"/>
        <v/>
      </c>
      <c r="R302" s="14" t="str">
        <f t="shared" si="28"/>
        <v/>
      </c>
      <c r="S302" s="14" t="str">
        <f t="shared" si="24"/>
        <v/>
      </c>
    </row>
    <row r="303" spans="1:19" x14ac:dyDescent="0.2">
      <c r="A303" s="49">
        <v>281</v>
      </c>
      <c r="B303" s="6"/>
      <c r="C303" s="5"/>
      <c r="D303" s="8"/>
      <c r="E303" s="50" t="str">
        <f t="shared" si="25"/>
        <v/>
      </c>
      <c r="F303" s="19" t="str">
        <f t="shared" si="26"/>
        <v/>
      </c>
      <c r="Q303" s="14" t="str">
        <f t="shared" si="27"/>
        <v/>
      </c>
      <c r="R303" s="14" t="str">
        <f t="shared" si="28"/>
        <v/>
      </c>
      <c r="S303" s="14" t="str">
        <f t="shared" si="24"/>
        <v/>
      </c>
    </row>
    <row r="304" spans="1:19" x14ac:dyDescent="0.2">
      <c r="A304" s="49">
        <v>282</v>
      </c>
      <c r="B304" s="6"/>
      <c r="C304" s="5"/>
      <c r="D304" s="8"/>
      <c r="E304" s="50" t="str">
        <f t="shared" si="25"/>
        <v/>
      </c>
      <c r="F304" s="19" t="str">
        <f t="shared" si="26"/>
        <v/>
      </c>
      <c r="Q304" s="14" t="str">
        <f t="shared" si="27"/>
        <v/>
      </c>
      <c r="R304" s="14" t="str">
        <f t="shared" si="28"/>
        <v/>
      </c>
      <c r="S304" s="14" t="str">
        <f t="shared" si="24"/>
        <v/>
      </c>
    </row>
    <row r="305" spans="1:19" x14ac:dyDescent="0.2">
      <c r="A305" s="49">
        <v>283</v>
      </c>
      <c r="B305" s="6"/>
      <c r="C305" s="5"/>
      <c r="D305" s="8"/>
      <c r="E305" s="50" t="str">
        <f t="shared" si="25"/>
        <v/>
      </c>
      <c r="F305" s="19" t="str">
        <f t="shared" si="26"/>
        <v/>
      </c>
      <c r="Q305" s="14" t="str">
        <f t="shared" si="27"/>
        <v/>
      </c>
      <c r="R305" s="14" t="str">
        <f t="shared" si="28"/>
        <v/>
      </c>
      <c r="S305" s="14" t="str">
        <f t="shared" si="24"/>
        <v/>
      </c>
    </row>
    <row r="306" spans="1:19" x14ac:dyDescent="0.2">
      <c r="A306" s="49">
        <v>284</v>
      </c>
      <c r="B306" s="6"/>
      <c r="C306" s="5"/>
      <c r="D306" s="8"/>
      <c r="E306" s="50" t="str">
        <f t="shared" si="25"/>
        <v/>
      </c>
      <c r="F306" s="19" t="str">
        <f t="shared" si="26"/>
        <v/>
      </c>
      <c r="Q306" s="14" t="str">
        <f t="shared" si="27"/>
        <v/>
      </c>
      <c r="R306" s="14" t="str">
        <f t="shared" si="28"/>
        <v/>
      </c>
      <c r="S306" s="14" t="str">
        <f t="shared" si="24"/>
        <v/>
      </c>
    </row>
    <row r="307" spans="1:19" x14ac:dyDescent="0.2">
      <c r="A307" s="49">
        <v>285</v>
      </c>
      <c r="B307" s="6"/>
      <c r="C307" s="5"/>
      <c r="D307" s="8"/>
      <c r="E307" s="50" t="str">
        <f t="shared" si="25"/>
        <v/>
      </c>
      <c r="F307" s="19" t="str">
        <f t="shared" si="26"/>
        <v/>
      </c>
      <c r="Q307" s="14" t="str">
        <f t="shared" si="27"/>
        <v/>
      </c>
      <c r="R307" s="14" t="str">
        <f t="shared" si="28"/>
        <v/>
      </c>
      <c r="S307" s="14" t="str">
        <f t="shared" si="24"/>
        <v/>
      </c>
    </row>
    <row r="308" spans="1:19" x14ac:dyDescent="0.2">
      <c r="A308" s="49">
        <v>286</v>
      </c>
      <c r="B308" s="6"/>
      <c r="C308" s="5"/>
      <c r="D308" s="8"/>
      <c r="E308" s="50" t="str">
        <f t="shared" si="25"/>
        <v/>
      </c>
      <c r="F308" s="19" t="str">
        <f t="shared" si="26"/>
        <v/>
      </c>
      <c r="Q308" s="14" t="str">
        <f t="shared" si="27"/>
        <v/>
      </c>
      <c r="R308" s="14" t="str">
        <f t="shared" si="28"/>
        <v/>
      </c>
      <c r="S308" s="14" t="str">
        <f t="shared" si="24"/>
        <v/>
      </c>
    </row>
    <row r="309" spans="1:19" x14ac:dyDescent="0.2">
      <c r="A309" s="49">
        <v>287</v>
      </c>
      <c r="B309" s="6"/>
      <c r="C309" s="5"/>
      <c r="D309" s="8"/>
      <c r="E309" s="50" t="str">
        <f t="shared" si="25"/>
        <v/>
      </c>
      <c r="F309" s="19" t="str">
        <f t="shared" si="26"/>
        <v/>
      </c>
      <c r="Q309" s="14" t="str">
        <f t="shared" si="27"/>
        <v/>
      </c>
      <c r="R309" s="14" t="str">
        <f t="shared" si="28"/>
        <v/>
      </c>
      <c r="S309" s="14" t="str">
        <f t="shared" si="24"/>
        <v/>
      </c>
    </row>
    <row r="310" spans="1:19" x14ac:dyDescent="0.2">
      <c r="A310" s="49">
        <v>288</v>
      </c>
      <c r="B310" s="6"/>
      <c r="C310" s="5"/>
      <c r="D310" s="8"/>
      <c r="E310" s="50" t="str">
        <f t="shared" si="25"/>
        <v/>
      </c>
      <c r="F310" s="19" t="str">
        <f t="shared" si="26"/>
        <v/>
      </c>
      <c r="Q310" s="14" t="str">
        <f t="shared" si="27"/>
        <v/>
      </c>
      <c r="R310" s="14" t="str">
        <f t="shared" si="28"/>
        <v/>
      </c>
      <c r="S310" s="14" t="str">
        <f t="shared" si="24"/>
        <v/>
      </c>
    </row>
    <row r="311" spans="1:19" x14ac:dyDescent="0.2">
      <c r="A311" s="49">
        <v>289</v>
      </c>
      <c r="B311" s="6"/>
      <c r="C311" s="5"/>
      <c r="D311" s="8"/>
      <c r="E311" s="50" t="str">
        <f t="shared" si="25"/>
        <v/>
      </c>
      <c r="F311" s="19" t="str">
        <f t="shared" si="26"/>
        <v/>
      </c>
      <c r="Q311" s="14" t="str">
        <f t="shared" si="27"/>
        <v/>
      </c>
      <c r="R311" s="14" t="str">
        <f t="shared" si="28"/>
        <v/>
      </c>
      <c r="S311" s="14" t="str">
        <f t="shared" si="24"/>
        <v/>
      </c>
    </row>
    <row r="312" spans="1:19" x14ac:dyDescent="0.2">
      <c r="A312" s="49">
        <v>290</v>
      </c>
      <c r="B312" s="6"/>
      <c r="C312" s="5"/>
      <c r="D312" s="8"/>
      <c r="E312" s="50" t="str">
        <f t="shared" si="25"/>
        <v/>
      </c>
      <c r="F312" s="19" t="str">
        <f t="shared" si="26"/>
        <v/>
      </c>
      <c r="Q312" s="14" t="str">
        <f t="shared" si="27"/>
        <v/>
      </c>
      <c r="R312" s="14" t="str">
        <f t="shared" si="28"/>
        <v/>
      </c>
      <c r="S312" s="14" t="str">
        <f t="shared" si="24"/>
        <v/>
      </c>
    </row>
    <row r="313" spans="1:19" x14ac:dyDescent="0.2">
      <c r="A313" s="49">
        <v>291</v>
      </c>
      <c r="B313" s="6"/>
      <c r="C313" s="5"/>
      <c r="D313" s="8"/>
      <c r="E313" s="50" t="str">
        <f t="shared" si="25"/>
        <v/>
      </c>
      <c r="F313" s="19" t="str">
        <f t="shared" si="26"/>
        <v/>
      </c>
      <c r="Q313" s="14" t="str">
        <f t="shared" si="27"/>
        <v/>
      </c>
      <c r="R313" s="14" t="str">
        <f t="shared" si="28"/>
        <v/>
      </c>
      <c r="S313" s="14" t="str">
        <f t="shared" si="24"/>
        <v/>
      </c>
    </row>
    <row r="314" spans="1:19" x14ac:dyDescent="0.2">
      <c r="A314" s="49">
        <v>292</v>
      </c>
      <c r="B314" s="6"/>
      <c r="C314" s="5"/>
      <c r="D314" s="8"/>
      <c r="E314" s="50" t="str">
        <f t="shared" si="25"/>
        <v/>
      </c>
      <c r="F314" s="19" t="str">
        <f t="shared" si="26"/>
        <v/>
      </c>
      <c r="Q314" s="14" t="str">
        <f t="shared" si="27"/>
        <v/>
      </c>
      <c r="R314" s="14" t="str">
        <f t="shared" si="28"/>
        <v/>
      </c>
      <c r="S314" s="14" t="str">
        <f t="shared" si="24"/>
        <v/>
      </c>
    </row>
    <row r="315" spans="1:19" x14ac:dyDescent="0.2">
      <c r="A315" s="49">
        <v>293</v>
      </c>
      <c r="B315" s="6"/>
      <c r="C315" s="5"/>
      <c r="D315" s="8"/>
      <c r="E315" s="50" t="str">
        <f t="shared" si="25"/>
        <v/>
      </c>
      <c r="F315" s="19" t="str">
        <f t="shared" si="26"/>
        <v/>
      </c>
      <c r="Q315" s="14" t="str">
        <f t="shared" si="27"/>
        <v/>
      </c>
      <c r="R315" s="14" t="str">
        <f t="shared" si="28"/>
        <v/>
      </c>
      <c r="S315" s="14" t="str">
        <f t="shared" si="24"/>
        <v/>
      </c>
    </row>
    <row r="316" spans="1:19" x14ac:dyDescent="0.2">
      <c r="A316" s="49">
        <v>294</v>
      </c>
      <c r="B316" s="6"/>
      <c r="C316" s="5"/>
      <c r="D316" s="8"/>
      <c r="E316" s="50" t="str">
        <f t="shared" si="25"/>
        <v/>
      </c>
      <c r="F316" s="19" t="str">
        <f t="shared" si="26"/>
        <v/>
      </c>
      <c r="Q316" s="14" t="str">
        <f t="shared" si="27"/>
        <v/>
      </c>
      <c r="R316" s="14" t="str">
        <f t="shared" si="28"/>
        <v/>
      </c>
      <c r="S316" s="14" t="str">
        <f t="shared" si="24"/>
        <v/>
      </c>
    </row>
    <row r="317" spans="1:19" x14ac:dyDescent="0.2">
      <c r="A317" s="49">
        <v>295</v>
      </c>
      <c r="B317" s="6"/>
      <c r="C317" s="5"/>
      <c r="D317" s="8"/>
      <c r="E317" s="50" t="str">
        <f t="shared" si="25"/>
        <v/>
      </c>
      <c r="F317" s="19" t="str">
        <f t="shared" si="26"/>
        <v/>
      </c>
      <c r="Q317" s="14" t="str">
        <f t="shared" si="27"/>
        <v/>
      </c>
      <c r="R317" s="14" t="str">
        <f t="shared" si="28"/>
        <v/>
      </c>
      <c r="S317" s="14" t="str">
        <f t="shared" si="24"/>
        <v/>
      </c>
    </row>
    <row r="318" spans="1:19" x14ac:dyDescent="0.2">
      <c r="A318" s="49">
        <v>296</v>
      </c>
      <c r="B318" s="6"/>
      <c r="C318" s="5"/>
      <c r="D318" s="8"/>
      <c r="E318" s="50" t="str">
        <f t="shared" si="25"/>
        <v/>
      </c>
      <c r="F318" s="19" t="str">
        <f t="shared" si="26"/>
        <v/>
      </c>
      <c r="Q318" s="14" t="str">
        <f t="shared" si="27"/>
        <v/>
      </c>
      <c r="R318" s="14" t="str">
        <f t="shared" si="28"/>
        <v/>
      </c>
      <c r="S318" s="14" t="str">
        <f t="shared" si="24"/>
        <v/>
      </c>
    </row>
    <row r="319" spans="1:19" x14ac:dyDescent="0.2">
      <c r="A319" s="49">
        <v>297</v>
      </c>
      <c r="B319" s="6"/>
      <c r="C319" s="5"/>
      <c r="D319" s="8"/>
      <c r="E319" s="50" t="str">
        <f t="shared" si="25"/>
        <v/>
      </c>
      <c r="F319" s="19" t="str">
        <f t="shared" si="26"/>
        <v/>
      </c>
      <c r="Q319" s="14" t="str">
        <f t="shared" si="27"/>
        <v/>
      </c>
      <c r="R319" s="14" t="str">
        <f t="shared" si="28"/>
        <v/>
      </c>
      <c r="S319" s="14" t="str">
        <f t="shared" si="24"/>
        <v/>
      </c>
    </row>
    <row r="320" spans="1:19" x14ac:dyDescent="0.2">
      <c r="A320" s="49">
        <v>298</v>
      </c>
      <c r="B320" s="6"/>
      <c r="C320" s="5"/>
      <c r="D320" s="8"/>
      <c r="E320" s="50" t="str">
        <f t="shared" si="25"/>
        <v/>
      </c>
      <c r="F320" s="19" t="str">
        <f t="shared" si="26"/>
        <v/>
      </c>
      <c r="Q320" s="14" t="str">
        <f t="shared" si="27"/>
        <v/>
      </c>
      <c r="R320" s="14" t="str">
        <f t="shared" si="28"/>
        <v/>
      </c>
      <c r="S320" s="14" t="str">
        <f t="shared" si="24"/>
        <v/>
      </c>
    </row>
    <row r="321" spans="1:19" x14ac:dyDescent="0.2">
      <c r="A321" s="49">
        <v>299</v>
      </c>
      <c r="B321" s="6"/>
      <c r="C321" s="5"/>
      <c r="D321" s="8"/>
      <c r="E321" s="50" t="str">
        <f t="shared" si="25"/>
        <v/>
      </c>
      <c r="F321" s="19" t="str">
        <f t="shared" si="26"/>
        <v/>
      </c>
      <c r="Q321" s="14" t="str">
        <f t="shared" si="27"/>
        <v/>
      </c>
      <c r="R321" s="14" t="str">
        <f t="shared" si="28"/>
        <v/>
      </c>
      <c r="S321" s="14" t="str">
        <f t="shared" si="24"/>
        <v/>
      </c>
    </row>
    <row r="322" spans="1:19" x14ac:dyDescent="0.2">
      <c r="A322" s="49">
        <v>300</v>
      </c>
      <c r="B322" s="6"/>
      <c r="C322" s="5"/>
      <c r="D322" s="8"/>
      <c r="E322" s="50" t="str">
        <f t="shared" si="25"/>
        <v/>
      </c>
      <c r="F322" s="19" t="str">
        <f t="shared" si="26"/>
        <v/>
      </c>
      <c r="Q322" s="14" t="str">
        <f t="shared" si="27"/>
        <v/>
      </c>
      <c r="R322" s="14" t="str">
        <f t="shared" si="28"/>
        <v/>
      </c>
      <c r="S322" s="14" t="str">
        <f t="shared" si="24"/>
        <v/>
      </c>
    </row>
    <row r="323" spans="1:19" x14ac:dyDescent="0.2">
      <c r="A323" s="49">
        <v>301</v>
      </c>
      <c r="B323" s="6"/>
      <c r="C323" s="5"/>
      <c r="D323" s="8"/>
      <c r="E323" s="50" t="str">
        <f t="shared" si="25"/>
        <v/>
      </c>
      <c r="F323" s="19" t="str">
        <f t="shared" si="26"/>
        <v/>
      </c>
      <c r="Q323" s="14" t="str">
        <f t="shared" si="27"/>
        <v/>
      </c>
      <c r="R323" s="14" t="str">
        <f t="shared" si="28"/>
        <v/>
      </c>
      <c r="S323" s="14" t="str">
        <f t="shared" si="24"/>
        <v/>
      </c>
    </row>
    <row r="324" spans="1:19" x14ac:dyDescent="0.2">
      <c r="A324" s="49">
        <v>302</v>
      </c>
      <c r="B324" s="6"/>
      <c r="C324" s="5"/>
      <c r="D324" s="8"/>
      <c r="E324" s="50" t="str">
        <f t="shared" si="25"/>
        <v/>
      </c>
      <c r="F324" s="19" t="str">
        <f t="shared" si="26"/>
        <v/>
      </c>
      <c r="Q324" s="14" t="str">
        <f t="shared" si="27"/>
        <v/>
      </c>
      <c r="R324" s="14" t="str">
        <f t="shared" si="28"/>
        <v/>
      </c>
      <c r="S324" s="14" t="str">
        <f t="shared" si="24"/>
        <v/>
      </c>
    </row>
    <row r="325" spans="1:19" x14ac:dyDescent="0.2">
      <c r="A325" s="49">
        <v>303</v>
      </c>
      <c r="B325" s="6"/>
      <c r="C325" s="5"/>
      <c r="D325" s="8"/>
      <c r="E325" s="50" t="str">
        <f t="shared" si="25"/>
        <v/>
      </c>
      <c r="F325" s="19" t="str">
        <f t="shared" si="26"/>
        <v/>
      </c>
      <c r="Q325" s="14" t="str">
        <f t="shared" si="27"/>
        <v/>
      </c>
      <c r="R325" s="14" t="str">
        <f t="shared" si="28"/>
        <v/>
      </c>
      <c r="S325" s="14" t="str">
        <f t="shared" si="24"/>
        <v/>
      </c>
    </row>
    <row r="326" spans="1:19" x14ac:dyDescent="0.2">
      <c r="A326" s="49">
        <v>304</v>
      </c>
      <c r="B326" s="6"/>
      <c r="C326" s="5"/>
      <c r="D326" s="8"/>
      <c r="E326" s="50" t="str">
        <f t="shared" si="25"/>
        <v/>
      </c>
      <c r="F326" s="19" t="str">
        <f t="shared" si="26"/>
        <v/>
      </c>
      <c r="Q326" s="14" t="str">
        <f t="shared" si="27"/>
        <v/>
      </c>
      <c r="R326" s="14" t="str">
        <f t="shared" si="28"/>
        <v/>
      </c>
      <c r="S326" s="14" t="str">
        <f t="shared" si="24"/>
        <v/>
      </c>
    </row>
    <row r="327" spans="1:19" x14ac:dyDescent="0.2">
      <c r="A327" s="49">
        <v>305</v>
      </c>
      <c r="B327" s="6"/>
      <c r="C327" s="5"/>
      <c r="D327" s="8"/>
      <c r="E327" s="50" t="str">
        <f t="shared" si="25"/>
        <v/>
      </c>
      <c r="F327" s="19" t="str">
        <f t="shared" si="26"/>
        <v/>
      </c>
      <c r="Q327" s="14" t="str">
        <f t="shared" si="27"/>
        <v/>
      </c>
      <c r="R327" s="14" t="str">
        <f t="shared" si="28"/>
        <v/>
      </c>
      <c r="S327" s="14" t="str">
        <f t="shared" si="24"/>
        <v/>
      </c>
    </row>
    <row r="328" spans="1:19" x14ac:dyDescent="0.2">
      <c r="A328" s="49">
        <v>306</v>
      </c>
      <c r="B328" s="6"/>
      <c r="C328" s="5"/>
      <c r="D328" s="8"/>
      <c r="E328" s="50" t="str">
        <f t="shared" si="25"/>
        <v/>
      </c>
      <c r="F328" s="19" t="str">
        <f t="shared" si="26"/>
        <v/>
      </c>
      <c r="Q328" s="14" t="str">
        <f t="shared" si="27"/>
        <v/>
      </c>
      <c r="R328" s="14" t="str">
        <f t="shared" si="28"/>
        <v/>
      </c>
      <c r="S328" s="14" t="str">
        <f t="shared" si="24"/>
        <v/>
      </c>
    </row>
    <row r="329" spans="1:19" x14ac:dyDescent="0.2">
      <c r="A329" s="49">
        <v>307</v>
      </c>
      <c r="B329" s="6"/>
      <c r="C329" s="5"/>
      <c r="D329" s="8"/>
      <c r="E329" s="50" t="str">
        <f t="shared" si="25"/>
        <v/>
      </c>
      <c r="F329" s="19" t="str">
        <f t="shared" si="26"/>
        <v/>
      </c>
      <c r="Q329" s="14" t="str">
        <f t="shared" si="27"/>
        <v/>
      </c>
      <c r="R329" s="14" t="str">
        <f t="shared" si="28"/>
        <v/>
      </c>
      <c r="S329" s="14" t="str">
        <f t="shared" si="24"/>
        <v/>
      </c>
    </row>
    <row r="330" spans="1:19" x14ac:dyDescent="0.2">
      <c r="A330" s="49">
        <v>308</v>
      </c>
      <c r="B330" s="6"/>
      <c r="C330" s="5"/>
      <c r="D330" s="8"/>
      <c r="E330" s="50" t="str">
        <f t="shared" si="25"/>
        <v/>
      </c>
      <c r="F330" s="19" t="str">
        <f t="shared" si="26"/>
        <v/>
      </c>
      <c r="Q330" s="14" t="str">
        <f t="shared" si="27"/>
        <v/>
      </c>
      <c r="R330" s="14" t="str">
        <f t="shared" si="28"/>
        <v/>
      </c>
      <c r="S330" s="14" t="str">
        <f t="shared" si="24"/>
        <v/>
      </c>
    </row>
    <row r="331" spans="1:19" x14ac:dyDescent="0.2">
      <c r="A331" s="49">
        <v>309</v>
      </c>
      <c r="B331" s="6"/>
      <c r="C331" s="5"/>
      <c r="D331" s="8"/>
      <c r="E331" s="50" t="str">
        <f t="shared" si="25"/>
        <v/>
      </c>
      <c r="F331" s="19" t="str">
        <f t="shared" si="26"/>
        <v/>
      </c>
      <c r="Q331" s="14" t="str">
        <f t="shared" si="27"/>
        <v/>
      </c>
      <c r="R331" s="14" t="str">
        <f t="shared" si="28"/>
        <v/>
      </c>
      <c r="S331" s="14" t="str">
        <f t="shared" si="24"/>
        <v/>
      </c>
    </row>
    <row r="332" spans="1:19" x14ac:dyDescent="0.2">
      <c r="A332" s="49">
        <v>310</v>
      </c>
      <c r="B332" s="6"/>
      <c r="C332" s="5"/>
      <c r="D332" s="8"/>
      <c r="E332" s="50" t="str">
        <f t="shared" si="25"/>
        <v/>
      </c>
      <c r="F332" s="19" t="str">
        <f t="shared" si="26"/>
        <v/>
      </c>
      <c r="Q332" s="14" t="str">
        <f t="shared" si="27"/>
        <v/>
      </c>
      <c r="R332" s="14" t="str">
        <f t="shared" si="28"/>
        <v/>
      </c>
      <c r="S332" s="14" t="str">
        <f t="shared" si="24"/>
        <v/>
      </c>
    </row>
    <row r="333" spans="1:19" x14ac:dyDescent="0.2">
      <c r="A333" s="49">
        <v>311</v>
      </c>
      <c r="B333" s="6"/>
      <c r="C333" s="5"/>
      <c r="D333" s="8"/>
      <c r="E333" s="50" t="str">
        <f t="shared" si="25"/>
        <v/>
      </c>
      <c r="F333" s="19" t="str">
        <f t="shared" si="26"/>
        <v/>
      </c>
      <c r="Q333" s="14" t="str">
        <f t="shared" si="27"/>
        <v/>
      </c>
      <c r="R333" s="14" t="str">
        <f t="shared" si="28"/>
        <v/>
      </c>
      <c r="S333" s="14" t="str">
        <f t="shared" si="24"/>
        <v/>
      </c>
    </row>
    <row r="334" spans="1:19" x14ac:dyDescent="0.2">
      <c r="A334" s="49">
        <v>312</v>
      </c>
      <c r="B334" s="6"/>
      <c r="C334" s="5"/>
      <c r="D334" s="8"/>
      <c r="E334" s="50" t="str">
        <f t="shared" si="25"/>
        <v/>
      </c>
      <c r="F334" s="19" t="str">
        <f t="shared" si="26"/>
        <v/>
      </c>
      <c r="Q334" s="14" t="str">
        <f t="shared" si="27"/>
        <v/>
      </c>
      <c r="R334" s="14" t="str">
        <f t="shared" si="28"/>
        <v/>
      </c>
      <c r="S334" s="14" t="str">
        <f t="shared" si="24"/>
        <v/>
      </c>
    </row>
    <row r="335" spans="1:19" x14ac:dyDescent="0.2">
      <c r="A335" s="49">
        <v>313</v>
      </c>
      <c r="B335" s="6"/>
      <c r="C335" s="5"/>
      <c r="D335" s="8"/>
      <c r="E335" s="50" t="str">
        <f t="shared" si="25"/>
        <v/>
      </c>
      <c r="F335" s="19" t="str">
        <f t="shared" si="26"/>
        <v/>
      </c>
      <c r="Q335" s="14" t="str">
        <f t="shared" si="27"/>
        <v/>
      </c>
      <c r="R335" s="14" t="str">
        <f t="shared" si="28"/>
        <v/>
      </c>
      <c r="S335" s="14" t="str">
        <f t="shared" si="24"/>
        <v/>
      </c>
    </row>
    <row r="336" spans="1:19" x14ac:dyDescent="0.2">
      <c r="A336" s="49">
        <v>314</v>
      </c>
      <c r="B336" s="6"/>
      <c r="C336" s="5"/>
      <c r="D336" s="8"/>
      <c r="E336" s="50" t="str">
        <f t="shared" si="25"/>
        <v/>
      </c>
      <c r="F336" s="19" t="str">
        <f t="shared" si="26"/>
        <v/>
      </c>
      <c r="Q336" s="14" t="str">
        <f t="shared" si="27"/>
        <v/>
      </c>
      <c r="R336" s="14" t="str">
        <f t="shared" si="28"/>
        <v/>
      </c>
      <c r="S336" s="14" t="str">
        <f t="shared" si="24"/>
        <v/>
      </c>
    </row>
    <row r="337" spans="1:19" x14ac:dyDescent="0.2">
      <c r="A337" s="49">
        <v>315</v>
      </c>
      <c r="B337" s="6"/>
      <c r="C337" s="5"/>
      <c r="D337" s="8"/>
      <c r="E337" s="50" t="str">
        <f t="shared" si="25"/>
        <v/>
      </c>
      <c r="F337" s="19" t="str">
        <f t="shared" si="26"/>
        <v/>
      </c>
      <c r="Q337" s="14" t="str">
        <f t="shared" si="27"/>
        <v/>
      </c>
      <c r="R337" s="14" t="str">
        <f t="shared" si="28"/>
        <v/>
      </c>
      <c r="S337" s="14" t="str">
        <f t="shared" si="24"/>
        <v/>
      </c>
    </row>
    <row r="338" spans="1:19" x14ac:dyDescent="0.2">
      <c r="A338" s="49">
        <v>316</v>
      </c>
      <c r="B338" s="6"/>
      <c r="C338" s="5"/>
      <c r="D338" s="8"/>
      <c r="E338" s="50" t="str">
        <f t="shared" si="25"/>
        <v/>
      </c>
      <c r="F338" s="19" t="str">
        <f t="shared" si="26"/>
        <v/>
      </c>
      <c r="Q338" s="14" t="str">
        <f t="shared" si="27"/>
        <v/>
      </c>
      <c r="R338" s="14" t="str">
        <f t="shared" si="28"/>
        <v/>
      </c>
      <c r="S338" s="14" t="str">
        <f t="shared" si="24"/>
        <v/>
      </c>
    </row>
    <row r="339" spans="1:19" x14ac:dyDescent="0.2">
      <c r="A339" s="49">
        <v>317</v>
      </c>
      <c r="B339" s="6"/>
      <c r="C339" s="5"/>
      <c r="D339" s="8"/>
      <c r="E339" s="50" t="str">
        <f t="shared" si="25"/>
        <v/>
      </c>
      <c r="F339" s="19" t="str">
        <f t="shared" si="26"/>
        <v/>
      </c>
      <c r="Q339" s="14" t="str">
        <f t="shared" si="27"/>
        <v/>
      </c>
      <c r="R339" s="14" t="str">
        <f t="shared" si="28"/>
        <v/>
      </c>
      <c r="S339" s="14" t="str">
        <f t="shared" si="24"/>
        <v/>
      </c>
    </row>
    <row r="340" spans="1:19" x14ac:dyDescent="0.2">
      <c r="A340" s="49">
        <v>318</v>
      </c>
      <c r="B340" s="6"/>
      <c r="C340" s="5"/>
      <c r="D340" s="8"/>
      <c r="E340" s="50" t="str">
        <f t="shared" si="25"/>
        <v/>
      </c>
      <c r="F340" s="19" t="str">
        <f t="shared" si="26"/>
        <v/>
      </c>
      <c r="Q340" s="14" t="str">
        <f t="shared" si="27"/>
        <v/>
      </c>
      <c r="R340" s="14" t="str">
        <f t="shared" si="28"/>
        <v/>
      </c>
      <c r="S340" s="14" t="str">
        <f t="shared" si="24"/>
        <v/>
      </c>
    </row>
    <row r="341" spans="1:19" x14ac:dyDescent="0.2">
      <c r="A341" s="49">
        <v>319</v>
      </c>
      <c r="B341" s="6"/>
      <c r="C341" s="5"/>
      <c r="D341" s="8"/>
      <c r="E341" s="50" t="str">
        <f t="shared" si="25"/>
        <v/>
      </c>
      <c r="F341" s="19" t="str">
        <f t="shared" si="26"/>
        <v/>
      </c>
      <c r="Q341" s="14" t="str">
        <f t="shared" si="27"/>
        <v/>
      </c>
      <c r="R341" s="14" t="str">
        <f t="shared" si="28"/>
        <v/>
      </c>
      <c r="S341" s="14" t="str">
        <f t="shared" si="24"/>
        <v/>
      </c>
    </row>
    <row r="342" spans="1:19" x14ac:dyDescent="0.2">
      <c r="A342" s="49">
        <v>320</v>
      </c>
      <c r="B342" s="6"/>
      <c r="C342" s="5"/>
      <c r="D342" s="8"/>
      <c r="E342" s="50" t="str">
        <f t="shared" si="25"/>
        <v/>
      </c>
      <c r="F342" s="19" t="str">
        <f t="shared" si="26"/>
        <v/>
      </c>
      <c r="Q342" s="14" t="str">
        <f t="shared" si="27"/>
        <v/>
      </c>
      <c r="R342" s="14" t="str">
        <f t="shared" si="28"/>
        <v/>
      </c>
      <c r="S342" s="14" t="str">
        <f t="shared" si="24"/>
        <v/>
      </c>
    </row>
    <row r="343" spans="1:19" x14ac:dyDescent="0.2">
      <c r="A343" s="49">
        <v>321</v>
      </c>
      <c r="B343" s="6"/>
      <c r="C343" s="5"/>
      <c r="D343" s="8"/>
      <c r="E343" s="50" t="str">
        <f t="shared" si="25"/>
        <v/>
      </c>
      <c r="F343" s="19" t="str">
        <f t="shared" si="26"/>
        <v/>
      </c>
      <c r="Q343" s="14" t="str">
        <f t="shared" si="27"/>
        <v/>
      </c>
      <c r="R343" s="14" t="str">
        <f t="shared" si="28"/>
        <v/>
      </c>
      <c r="S343" s="14" t="str">
        <f t="shared" ref="S343:S406" si="29">IF(C343="","",IF(C343&lt;DATE(2024,1,1),"FEL",IF(C343&gt;DATE(2024,6,30),"FEL","")))</f>
        <v/>
      </c>
    </row>
    <row r="344" spans="1:19" x14ac:dyDescent="0.2">
      <c r="A344" s="49">
        <v>322</v>
      </c>
      <c r="B344" s="6"/>
      <c r="C344" s="5"/>
      <c r="D344" s="8"/>
      <c r="E344" s="50" t="str">
        <f t="shared" ref="E344:E407" si="30">IF(OR(B344="",C344=""),"",IF(B344&gt;C344,"Fel datum!",(IF(S344="FEL","Fel datum!",C344-B344))))</f>
        <v/>
      </c>
      <c r="F344" s="19" t="str">
        <f t="shared" si="26"/>
        <v/>
      </c>
      <c r="Q344" s="14" t="str">
        <f t="shared" si="27"/>
        <v/>
      </c>
      <c r="R344" s="14" t="str">
        <f t="shared" si="28"/>
        <v/>
      </c>
      <c r="S344" s="14" t="str">
        <f t="shared" si="29"/>
        <v/>
      </c>
    </row>
    <row r="345" spans="1:19" x14ac:dyDescent="0.2">
      <c r="A345" s="49">
        <v>323</v>
      </c>
      <c r="B345" s="6"/>
      <c r="C345" s="5"/>
      <c r="D345" s="8"/>
      <c r="E345" s="50" t="str">
        <f t="shared" si="30"/>
        <v/>
      </c>
      <c r="F345" s="19" t="str">
        <f t="shared" si="26"/>
        <v/>
      </c>
      <c r="Q345" s="14" t="str">
        <f t="shared" si="27"/>
        <v/>
      </c>
      <c r="R345" s="14" t="str">
        <f t="shared" si="28"/>
        <v/>
      </c>
      <c r="S345" s="14" t="str">
        <f t="shared" si="29"/>
        <v/>
      </c>
    </row>
    <row r="346" spans="1:19" x14ac:dyDescent="0.2">
      <c r="A346" s="49">
        <v>324</v>
      </c>
      <c r="B346" s="6"/>
      <c r="C346" s="5"/>
      <c r="D346" s="8"/>
      <c r="E346" s="50" t="str">
        <f t="shared" si="30"/>
        <v/>
      </c>
      <c r="F346" s="19" t="str">
        <f t="shared" si="26"/>
        <v/>
      </c>
      <c r="Q346" s="14" t="str">
        <f t="shared" si="27"/>
        <v/>
      </c>
      <c r="R346" s="14" t="str">
        <f t="shared" si="28"/>
        <v/>
      </c>
      <c r="S346" s="14" t="str">
        <f t="shared" si="29"/>
        <v/>
      </c>
    </row>
    <row r="347" spans="1:19" x14ac:dyDescent="0.2">
      <c r="A347" s="49">
        <v>325</v>
      </c>
      <c r="B347" s="6"/>
      <c r="C347" s="5"/>
      <c r="D347" s="8"/>
      <c r="E347" s="50" t="str">
        <f t="shared" si="30"/>
        <v/>
      </c>
      <c r="F347" s="19" t="str">
        <f t="shared" si="26"/>
        <v/>
      </c>
      <c r="Q347" s="14" t="str">
        <f t="shared" si="27"/>
        <v/>
      </c>
      <c r="R347" s="14" t="str">
        <f t="shared" si="28"/>
        <v/>
      </c>
      <c r="S347" s="14" t="str">
        <f t="shared" si="29"/>
        <v/>
      </c>
    </row>
    <row r="348" spans="1:19" x14ac:dyDescent="0.2">
      <c r="A348" s="49">
        <v>326</v>
      </c>
      <c r="B348" s="6"/>
      <c r="C348" s="5"/>
      <c r="D348" s="8"/>
      <c r="E348" s="50" t="str">
        <f t="shared" si="30"/>
        <v/>
      </c>
      <c r="F348" s="19" t="str">
        <f t="shared" si="26"/>
        <v/>
      </c>
      <c r="Q348" s="14" t="str">
        <f t="shared" si="27"/>
        <v/>
      </c>
      <c r="R348" s="14" t="str">
        <f t="shared" si="28"/>
        <v/>
      </c>
      <c r="S348" s="14" t="str">
        <f t="shared" si="29"/>
        <v/>
      </c>
    </row>
    <row r="349" spans="1:19" x14ac:dyDescent="0.2">
      <c r="A349" s="49">
        <v>327</v>
      </c>
      <c r="B349" s="6"/>
      <c r="C349" s="5"/>
      <c r="D349" s="8"/>
      <c r="E349" s="50" t="str">
        <f t="shared" si="30"/>
        <v/>
      </c>
      <c r="F349" s="19" t="str">
        <f t="shared" si="26"/>
        <v/>
      </c>
      <c r="Q349" s="14" t="str">
        <f t="shared" si="27"/>
        <v/>
      </c>
      <c r="R349" s="14" t="str">
        <f t="shared" si="28"/>
        <v/>
      </c>
      <c r="S349" s="14" t="str">
        <f t="shared" si="29"/>
        <v/>
      </c>
    </row>
    <row r="350" spans="1:19" x14ac:dyDescent="0.2">
      <c r="A350" s="49">
        <v>328</v>
      </c>
      <c r="B350" s="6"/>
      <c r="C350" s="5"/>
      <c r="D350" s="8"/>
      <c r="E350" s="50" t="str">
        <f t="shared" si="30"/>
        <v/>
      </c>
      <c r="F350" s="19" t="str">
        <f t="shared" si="26"/>
        <v/>
      </c>
      <c r="Q350" s="14" t="str">
        <f t="shared" si="27"/>
        <v/>
      </c>
      <c r="R350" s="14" t="str">
        <f t="shared" si="28"/>
        <v/>
      </c>
      <c r="S350" s="14" t="str">
        <f t="shared" si="29"/>
        <v/>
      </c>
    </row>
    <row r="351" spans="1:19" x14ac:dyDescent="0.2">
      <c r="A351" s="49">
        <v>329</v>
      </c>
      <c r="B351" s="6"/>
      <c r="C351" s="5"/>
      <c r="D351" s="8"/>
      <c r="E351" s="50" t="str">
        <f t="shared" si="30"/>
        <v/>
      </c>
      <c r="F351" s="19" t="str">
        <f t="shared" si="26"/>
        <v/>
      </c>
      <c r="Q351" s="14" t="str">
        <f t="shared" si="27"/>
        <v/>
      </c>
      <c r="R351" s="14" t="str">
        <f t="shared" si="28"/>
        <v/>
      </c>
      <c r="S351" s="14" t="str">
        <f t="shared" si="29"/>
        <v/>
      </c>
    </row>
    <row r="352" spans="1:19" x14ac:dyDescent="0.2">
      <c r="A352" s="49">
        <v>330</v>
      </c>
      <c r="B352" s="6"/>
      <c r="C352" s="5"/>
      <c r="D352" s="8"/>
      <c r="E352" s="50" t="str">
        <f t="shared" si="30"/>
        <v/>
      </c>
      <c r="F352" s="19" t="str">
        <f t="shared" si="26"/>
        <v/>
      </c>
      <c r="Q352" s="14" t="str">
        <f t="shared" si="27"/>
        <v/>
      </c>
      <c r="R352" s="14" t="str">
        <f t="shared" si="28"/>
        <v/>
      </c>
      <c r="S352" s="14" t="str">
        <f t="shared" si="29"/>
        <v/>
      </c>
    </row>
    <row r="353" spans="1:19" x14ac:dyDescent="0.2">
      <c r="A353" s="49">
        <v>331</v>
      </c>
      <c r="B353" s="6"/>
      <c r="C353" s="5"/>
      <c r="D353" s="8"/>
      <c r="E353" s="50" t="str">
        <f t="shared" si="30"/>
        <v/>
      </c>
      <c r="F353" s="19" t="str">
        <f t="shared" si="26"/>
        <v/>
      </c>
      <c r="Q353" s="14" t="str">
        <f t="shared" si="27"/>
        <v/>
      </c>
      <c r="R353" s="14" t="str">
        <f t="shared" si="28"/>
        <v/>
      </c>
      <c r="S353" s="14" t="str">
        <f t="shared" si="29"/>
        <v/>
      </c>
    </row>
    <row r="354" spans="1:19" x14ac:dyDescent="0.2">
      <c r="A354" s="49">
        <v>332</v>
      </c>
      <c r="B354" s="6"/>
      <c r="C354" s="5"/>
      <c r="D354" s="8"/>
      <c r="E354" s="50" t="str">
        <f t="shared" si="30"/>
        <v/>
      </c>
      <c r="F354" s="19" t="str">
        <f t="shared" si="26"/>
        <v/>
      </c>
      <c r="Q354" s="14" t="str">
        <f t="shared" si="27"/>
        <v/>
      </c>
      <c r="R354" s="14" t="str">
        <f t="shared" si="28"/>
        <v/>
      </c>
      <c r="S354" s="14" t="str">
        <f t="shared" si="29"/>
        <v/>
      </c>
    </row>
    <row r="355" spans="1:19" x14ac:dyDescent="0.2">
      <c r="A355" s="49">
        <v>333</v>
      </c>
      <c r="B355" s="6"/>
      <c r="C355" s="5"/>
      <c r="D355" s="8"/>
      <c r="E355" s="50" t="str">
        <f t="shared" si="30"/>
        <v/>
      </c>
      <c r="F355" s="19" t="str">
        <f t="shared" si="26"/>
        <v/>
      </c>
      <c r="Q355" s="14" t="str">
        <f t="shared" si="27"/>
        <v/>
      </c>
      <c r="R355" s="14" t="str">
        <f t="shared" si="28"/>
        <v/>
      </c>
      <c r="S355" s="14" t="str">
        <f t="shared" si="29"/>
        <v/>
      </c>
    </row>
    <row r="356" spans="1:19" x14ac:dyDescent="0.2">
      <c r="A356" s="49">
        <v>334</v>
      </c>
      <c r="B356" s="6"/>
      <c r="C356" s="5"/>
      <c r="D356" s="8"/>
      <c r="E356" s="50" t="str">
        <f t="shared" si="30"/>
        <v/>
      </c>
      <c r="F356" s="19" t="str">
        <f t="shared" si="26"/>
        <v/>
      </c>
      <c r="Q356" s="14" t="str">
        <f t="shared" si="27"/>
        <v/>
      </c>
      <c r="R356" s="14" t="str">
        <f t="shared" si="28"/>
        <v/>
      </c>
      <c r="S356" s="14" t="str">
        <f t="shared" si="29"/>
        <v/>
      </c>
    </row>
    <row r="357" spans="1:19" x14ac:dyDescent="0.2">
      <c r="A357" s="49">
        <v>335</v>
      </c>
      <c r="B357" s="6"/>
      <c r="C357" s="5"/>
      <c r="D357" s="8"/>
      <c r="E357" s="50" t="str">
        <f t="shared" si="30"/>
        <v/>
      </c>
      <c r="F357" s="19" t="str">
        <f t="shared" si="26"/>
        <v/>
      </c>
      <c r="Q357" s="14" t="str">
        <f t="shared" si="27"/>
        <v/>
      </c>
      <c r="R357" s="14" t="str">
        <f t="shared" si="28"/>
        <v/>
      </c>
      <c r="S357" s="14" t="str">
        <f t="shared" si="29"/>
        <v/>
      </c>
    </row>
    <row r="358" spans="1:19" x14ac:dyDescent="0.2">
      <c r="A358" s="49">
        <v>336</v>
      </c>
      <c r="B358" s="6"/>
      <c r="C358" s="5"/>
      <c r="D358" s="8"/>
      <c r="E358" s="50" t="str">
        <f t="shared" si="30"/>
        <v/>
      </c>
      <c r="F358" s="19" t="str">
        <f t="shared" si="26"/>
        <v/>
      </c>
      <c r="Q358" s="14" t="str">
        <f t="shared" si="27"/>
        <v/>
      </c>
      <c r="R358" s="14" t="str">
        <f t="shared" si="28"/>
        <v/>
      </c>
      <c r="S358" s="14" t="str">
        <f t="shared" si="29"/>
        <v/>
      </c>
    </row>
    <row r="359" spans="1:19" x14ac:dyDescent="0.2">
      <c r="A359" s="49">
        <v>337</v>
      </c>
      <c r="B359" s="6"/>
      <c r="C359" s="5"/>
      <c r="D359" s="8"/>
      <c r="E359" s="50" t="str">
        <f t="shared" si="30"/>
        <v/>
      </c>
      <c r="F359" s="19" t="str">
        <f t="shared" si="26"/>
        <v/>
      </c>
      <c r="Q359" s="14" t="str">
        <f t="shared" si="27"/>
        <v/>
      </c>
      <c r="R359" s="14" t="str">
        <f t="shared" si="28"/>
        <v/>
      </c>
      <c r="S359" s="14" t="str">
        <f t="shared" si="29"/>
        <v/>
      </c>
    </row>
    <row r="360" spans="1:19" x14ac:dyDescent="0.2">
      <c r="A360" s="49">
        <v>338</v>
      </c>
      <c r="B360" s="6"/>
      <c r="C360" s="5"/>
      <c r="D360" s="8"/>
      <c r="E360" s="50" t="str">
        <f t="shared" si="30"/>
        <v/>
      </c>
      <c r="F360" s="19" t="str">
        <f t="shared" si="26"/>
        <v/>
      </c>
      <c r="Q360" s="14" t="str">
        <f t="shared" si="27"/>
        <v/>
      </c>
      <c r="R360" s="14" t="str">
        <f t="shared" si="28"/>
        <v/>
      </c>
      <c r="S360" s="14" t="str">
        <f t="shared" si="29"/>
        <v/>
      </c>
    </row>
    <row r="361" spans="1:19" x14ac:dyDescent="0.2">
      <c r="A361" s="49">
        <v>339</v>
      </c>
      <c r="B361" s="6"/>
      <c r="C361" s="5"/>
      <c r="D361" s="8"/>
      <c r="E361" s="50" t="str">
        <f t="shared" si="30"/>
        <v/>
      </c>
      <c r="F361" s="19" t="str">
        <f t="shared" si="26"/>
        <v/>
      </c>
      <c r="Q361" s="14" t="str">
        <f t="shared" si="27"/>
        <v/>
      </c>
      <c r="R361" s="14" t="str">
        <f t="shared" si="28"/>
        <v/>
      </c>
      <c r="S361" s="14" t="str">
        <f t="shared" si="29"/>
        <v/>
      </c>
    </row>
    <row r="362" spans="1:19" x14ac:dyDescent="0.2">
      <c r="A362" s="49">
        <v>340</v>
      </c>
      <c r="B362" s="6"/>
      <c r="C362" s="5"/>
      <c r="D362" s="8"/>
      <c r="E362" s="50" t="str">
        <f t="shared" si="30"/>
        <v/>
      </c>
      <c r="F362" s="19" t="str">
        <f t="shared" si="26"/>
        <v/>
      </c>
      <c r="Q362" s="14" t="str">
        <f t="shared" si="27"/>
        <v/>
      </c>
      <c r="R362" s="14" t="str">
        <f t="shared" si="28"/>
        <v/>
      </c>
      <c r="S362" s="14" t="str">
        <f t="shared" si="29"/>
        <v/>
      </c>
    </row>
    <row r="363" spans="1:19" x14ac:dyDescent="0.2">
      <c r="A363" s="49">
        <v>341</v>
      </c>
      <c r="B363" s="6"/>
      <c r="C363" s="5"/>
      <c r="D363" s="8"/>
      <c r="E363" s="50" t="str">
        <f t="shared" si="30"/>
        <v/>
      </c>
      <c r="F363" s="19" t="str">
        <f t="shared" si="26"/>
        <v/>
      </c>
      <c r="Q363" s="14" t="str">
        <f t="shared" si="27"/>
        <v/>
      </c>
      <c r="R363" s="14" t="str">
        <f t="shared" si="28"/>
        <v/>
      </c>
      <c r="S363" s="14" t="str">
        <f t="shared" si="29"/>
        <v/>
      </c>
    </row>
    <row r="364" spans="1:19" x14ac:dyDescent="0.2">
      <c r="A364" s="49">
        <v>342</v>
      </c>
      <c r="B364" s="6"/>
      <c r="C364" s="5"/>
      <c r="D364" s="8"/>
      <c r="E364" s="50" t="str">
        <f t="shared" si="30"/>
        <v/>
      </c>
      <c r="F364" s="19" t="str">
        <f t="shared" si="26"/>
        <v/>
      </c>
      <c r="Q364" s="14" t="str">
        <f t="shared" si="27"/>
        <v/>
      </c>
      <c r="R364" s="14" t="str">
        <f t="shared" si="28"/>
        <v/>
      </c>
      <c r="S364" s="14" t="str">
        <f t="shared" si="29"/>
        <v/>
      </c>
    </row>
    <row r="365" spans="1:19" x14ac:dyDescent="0.2">
      <c r="A365" s="49">
        <v>343</v>
      </c>
      <c r="B365" s="6"/>
      <c r="C365" s="5"/>
      <c r="D365" s="8"/>
      <c r="E365" s="50" t="str">
        <f t="shared" si="30"/>
        <v/>
      </c>
      <c r="F365" s="19" t="str">
        <f t="shared" ref="F365:F428" si="31">IF(E365="Fel datum!", "Dubbelkolla så erbjudet inflyttningsdatum är inom avsedd period","")</f>
        <v/>
      </c>
      <c r="Q365" s="14" t="str">
        <f t="shared" ref="Q365:Q428" si="32">IF(D365="K",E365,"")</f>
        <v/>
      </c>
      <c r="R365" s="14" t="str">
        <f t="shared" ref="R365:R428" si="33">IF(D365="M",E365,"")</f>
        <v/>
      </c>
      <c r="S365" s="14" t="str">
        <f t="shared" si="29"/>
        <v/>
      </c>
    </row>
    <row r="366" spans="1:19" x14ac:dyDescent="0.2">
      <c r="A366" s="49">
        <v>344</v>
      </c>
      <c r="B366" s="6"/>
      <c r="C366" s="5"/>
      <c r="D366" s="8"/>
      <c r="E366" s="50" t="str">
        <f t="shared" si="30"/>
        <v/>
      </c>
      <c r="F366" s="19" t="str">
        <f t="shared" si="31"/>
        <v/>
      </c>
      <c r="Q366" s="14" t="str">
        <f t="shared" si="32"/>
        <v/>
      </c>
      <c r="R366" s="14" t="str">
        <f t="shared" si="33"/>
        <v/>
      </c>
      <c r="S366" s="14" t="str">
        <f t="shared" si="29"/>
        <v/>
      </c>
    </row>
    <row r="367" spans="1:19" x14ac:dyDescent="0.2">
      <c r="A367" s="49">
        <v>345</v>
      </c>
      <c r="B367" s="6"/>
      <c r="C367" s="5"/>
      <c r="D367" s="8"/>
      <c r="E367" s="50" t="str">
        <f t="shared" si="30"/>
        <v/>
      </c>
      <c r="F367" s="19" t="str">
        <f t="shared" si="31"/>
        <v/>
      </c>
      <c r="Q367" s="14" t="str">
        <f t="shared" si="32"/>
        <v/>
      </c>
      <c r="R367" s="14" t="str">
        <f t="shared" si="33"/>
        <v/>
      </c>
      <c r="S367" s="14" t="str">
        <f t="shared" si="29"/>
        <v/>
      </c>
    </row>
    <row r="368" spans="1:19" x14ac:dyDescent="0.2">
      <c r="A368" s="49">
        <v>346</v>
      </c>
      <c r="B368" s="6"/>
      <c r="C368" s="5"/>
      <c r="D368" s="8"/>
      <c r="E368" s="50" t="str">
        <f t="shared" si="30"/>
        <v/>
      </c>
      <c r="F368" s="19" t="str">
        <f t="shared" si="31"/>
        <v/>
      </c>
      <c r="Q368" s="14" t="str">
        <f t="shared" si="32"/>
        <v/>
      </c>
      <c r="R368" s="14" t="str">
        <f t="shared" si="33"/>
        <v/>
      </c>
      <c r="S368" s="14" t="str">
        <f t="shared" si="29"/>
        <v/>
      </c>
    </row>
    <row r="369" spans="1:19" x14ac:dyDescent="0.2">
      <c r="A369" s="49">
        <v>347</v>
      </c>
      <c r="B369" s="6"/>
      <c r="C369" s="5"/>
      <c r="D369" s="8"/>
      <c r="E369" s="50" t="str">
        <f t="shared" si="30"/>
        <v/>
      </c>
      <c r="F369" s="19" t="str">
        <f t="shared" si="31"/>
        <v/>
      </c>
      <c r="Q369" s="14" t="str">
        <f t="shared" si="32"/>
        <v/>
      </c>
      <c r="R369" s="14" t="str">
        <f t="shared" si="33"/>
        <v/>
      </c>
      <c r="S369" s="14" t="str">
        <f t="shared" si="29"/>
        <v/>
      </c>
    </row>
    <row r="370" spans="1:19" x14ac:dyDescent="0.2">
      <c r="A370" s="49">
        <v>348</v>
      </c>
      <c r="B370" s="6"/>
      <c r="C370" s="5"/>
      <c r="D370" s="8"/>
      <c r="E370" s="50" t="str">
        <f t="shared" si="30"/>
        <v/>
      </c>
      <c r="F370" s="19" t="str">
        <f t="shared" si="31"/>
        <v/>
      </c>
      <c r="Q370" s="14" t="str">
        <f t="shared" si="32"/>
        <v/>
      </c>
      <c r="R370" s="14" t="str">
        <f t="shared" si="33"/>
        <v/>
      </c>
      <c r="S370" s="14" t="str">
        <f t="shared" si="29"/>
        <v/>
      </c>
    </row>
    <row r="371" spans="1:19" x14ac:dyDescent="0.2">
      <c r="A371" s="49">
        <v>349</v>
      </c>
      <c r="B371" s="6"/>
      <c r="C371" s="5"/>
      <c r="D371" s="8"/>
      <c r="E371" s="50" t="str">
        <f t="shared" si="30"/>
        <v/>
      </c>
      <c r="F371" s="19" t="str">
        <f t="shared" si="31"/>
        <v/>
      </c>
      <c r="Q371" s="14" t="str">
        <f t="shared" si="32"/>
        <v/>
      </c>
      <c r="R371" s="14" t="str">
        <f t="shared" si="33"/>
        <v/>
      </c>
      <c r="S371" s="14" t="str">
        <f t="shared" si="29"/>
        <v/>
      </c>
    </row>
    <row r="372" spans="1:19" x14ac:dyDescent="0.2">
      <c r="A372" s="49">
        <v>350</v>
      </c>
      <c r="B372" s="6"/>
      <c r="C372" s="5"/>
      <c r="D372" s="8"/>
      <c r="E372" s="50" t="str">
        <f t="shared" si="30"/>
        <v/>
      </c>
      <c r="F372" s="19" t="str">
        <f t="shared" si="31"/>
        <v/>
      </c>
      <c r="Q372" s="14" t="str">
        <f t="shared" si="32"/>
        <v/>
      </c>
      <c r="R372" s="14" t="str">
        <f t="shared" si="33"/>
        <v/>
      </c>
      <c r="S372" s="14" t="str">
        <f t="shared" si="29"/>
        <v/>
      </c>
    </row>
    <row r="373" spans="1:19" x14ac:dyDescent="0.2">
      <c r="A373" s="49">
        <v>351</v>
      </c>
      <c r="B373" s="6"/>
      <c r="C373" s="5"/>
      <c r="D373" s="8"/>
      <c r="E373" s="50" t="str">
        <f t="shared" si="30"/>
        <v/>
      </c>
      <c r="F373" s="19" t="str">
        <f t="shared" si="31"/>
        <v/>
      </c>
      <c r="Q373" s="14" t="str">
        <f t="shared" si="32"/>
        <v/>
      </c>
      <c r="R373" s="14" t="str">
        <f t="shared" si="33"/>
        <v/>
      </c>
      <c r="S373" s="14" t="str">
        <f t="shared" si="29"/>
        <v/>
      </c>
    </row>
    <row r="374" spans="1:19" x14ac:dyDescent="0.2">
      <c r="A374" s="49">
        <v>352</v>
      </c>
      <c r="B374" s="6"/>
      <c r="C374" s="5"/>
      <c r="D374" s="8"/>
      <c r="E374" s="50" t="str">
        <f t="shared" si="30"/>
        <v/>
      </c>
      <c r="F374" s="19" t="str">
        <f t="shared" si="31"/>
        <v/>
      </c>
      <c r="Q374" s="14" t="str">
        <f t="shared" si="32"/>
        <v/>
      </c>
      <c r="R374" s="14" t="str">
        <f t="shared" si="33"/>
        <v/>
      </c>
      <c r="S374" s="14" t="str">
        <f t="shared" si="29"/>
        <v/>
      </c>
    </row>
    <row r="375" spans="1:19" x14ac:dyDescent="0.2">
      <c r="A375" s="49">
        <v>353</v>
      </c>
      <c r="B375" s="6"/>
      <c r="C375" s="5"/>
      <c r="D375" s="8"/>
      <c r="E375" s="50" t="str">
        <f t="shared" si="30"/>
        <v/>
      </c>
      <c r="F375" s="19" t="str">
        <f t="shared" si="31"/>
        <v/>
      </c>
      <c r="Q375" s="14" t="str">
        <f t="shared" si="32"/>
        <v/>
      </c>
      <c r="R375" s="14" t="str">
        <f t="shared" si="33"/>
        <v/>
      </c>
      <c r="S375" s="14" t="str">
        <f t="shared" si="29"/>
        <v/>
      </c>
    </row>
    <row r="376" spans="1:19" x14ac:dyDescent="0.2">
      <c r="A376" s="49">
        <v>354</v>
      </c>
      <c r="B376" s="6"/>
      <c r="C376" s="5"/>
      <c r="D376" s="8"/>
      <c r="E376" s="50" t="str">
        <f t="shared" si="30"/>
        <v/>
      </c>
      <c r="F376" s="19" t="str">
        <f t="shared" si="31"/>
        <v/>
      </c>
      <c r="Q376" s="14" t="str">
        <f t="shared" si="32"/>
        <v/>
      </c>
      <c r="R376" s="14" t="str">
        <f t="shared" si="33"/>
        <v/>
      </c>
      <c r="S376" s="14" t="str">
        <f t="shared" si="29"/>
        <v/>
      </c>
    </row>
    <row r="377" spans="1:19" x14ac:dyDescent="0.2">
      <c r="A377" s="49">
        <v>355</v>
      </c>
      <c r="B377" s="6"/>
      <c r="C377" s="5"/>
      <c r="D377" s="8"/>
      <c r="E377" s="50" t="str">
        <f t="shared" si="30"/>
        <v/>
      </c>
      <c r="F377" s="19" t="str">
        <f t="shared" si="31"/>
        <v/>
      </c>
      <c r="Q377" s="14" t="str">
        <f t="shared" si="32"/>
        <v/>
      </c>
      <c r="R377" s="14" t="str">
        <f t="shared" si="33"/>
        <v/>
      </c>
      <c r="S377" s="14" t="str">
        <f t="shared" si="29"/>
        <v/>
      </c>
    </row>
    <row r="378" spans="1:19" x14ac:dyDescent="0.2">
      <c r="A378" s="49">
        <v>356</v>
      </c>
      <c r="B378" s="6"/>
      <c r="C378" s="5"/>
      <c r="D378" s="8"/>
      <c r="E378" s="50" t="str">
        <f t="shared" si="30"/>
        <v/>
      </c>
      <c r="F378" s="19" t="str">
        <f t="shared" si="31"/>
        <v/>
      </c>
      <c r="Q378" s="14" t="str">
        <f t="shared" si="32"/>
        <v/>
      </c>
      <c r="R378" s="14" t="str">
        <f t="shared" si="33"/>
        <v/>
      </c>
      <c r="S378" s="14" t="str">
        <f t="shared" si="29"/>
        <v/>
      </c>
    </row>
    <row r="379" spans="1:19" x14ac:dyDescent="0.2">
      <c r="A379" s="49">
        <v>357</v>
      </c>
      <c r="B379" s="6"/>
      <c r="C379" s="5"/>
      <c r="D379" s="8"/>
      <c r="E379" s="50" t="str">
        <f t="shared" si="30"/>
        <v/>
      </c>
      <c r="F379" s="19" t="str">
        <f t="shared" si="31"/>
        <v/>
      </c>
      <c r="Q379" s="14" t="str">
        <f t="shared" si="32"/>
        <v/>
      </c>
      <c r="R379" s="14" t="str">
        <f t="shared" si="33"/>
        <v/>
      </c>
      <c r="S379" s="14" t="str">
        <f t="shared" si="29"/>
        <v/>
      </c>
    </row>
    <row r="380" spans="1:19" x14ac:dyDescent="0.2">
      <c r="A380" s="49">
        <v>358</v>
      </c>
      <c r="B380" s="6"/>
      <c r="C380" s="5"/>
      <c r="D380" s="8"/>
      <c r="E380" s="50" t="str">
        <f t="shared" si="30"/>
        <v/>
      </c>
      <c r="F380" s="19" t="str">
        <f t="shared" si="31"/>
        <v/>
      </c>
      <c r="Q380" s="14" t="str">
        <f t="shared" si="32"/>
        <v/>
      </c>
      <c r="R380" s="14" t="str">
        <f t="shared" si="33"/>
        <v/>
      </c>
      <c r="S380" s="14" t="str">
        <f t="shared" si="29"/>
        <v/>
      </c>
    </row>
    <row r="381" spans="1:19" x14ac:dyDescent="0.2">
      <c r="A381" s="49">
        <v>359</v>
      </c>
      <c r="B381" s="6"/>
      <c r="C381" s="5"/>
      <c r="D381" s="8"/>
      <c r="E381" s="50" t="str">
        <f t="shared" si="30"/>
        <v/>
      </c>
      <c r="F381" s="19" t="str">
        <f t="shared" si="31"/>
        <v/>
      </c>
      <c r="Q381" s="14" t="str">
        <f t="shared" si="32"/>
        <v/>
      </c>
      <c r="R381" s="14" t="str">
        <f t="shared" si="33"/>
        <v/>
      </c>
      <c r="S381" s="14" t="str">
        <f t="shared" si="29"/>
        <v/>
      </c>
    </row>
    <row r="382" spans="1:19" x14ac:dyDescent="0.2">
      <c r="A382" s="49">
        <v>360</v>
      </c>
      <c r="B382" s="6"/>
      <c r="C382" s="5"/>
      <c r="D382" s="8"/>
      <c r="E382" s="50" t="str">
        <f t="shared" si="30"/>
        <v/>
      </c>
      <c r="F382" s="19" t="str">
        <f t="shared" si="31"/>
        <v/>
      </c>
      <c r="Q382" s="14" t="str">
        <f t="shared" si="32"/>
        <v/>
      </c>
      <c r="R382" s="14" t="str">
        <f t="shared" si="33"/>
        <v/>
      </c>
      <c r="S382" s="14" t="str">
        <f t="shared" si="29"/>
        <v/>
      </c>
    </row>
    <row r="383" spans="1:19" x14ac:dyDescent="0.2">
      <c r="A383" s="49">
        <v>361</v>
      </c>
      <c r="B383" s="6"/>
      <c r="C383" s="5"/>
      <c r="D383" s="8"/>
      <c r="E383" s="50" t="str">
        <f t="shared" si="30"/>
        <v/>
      </c>
      <c r="F383" s="19" t="str">
        <f t="shared" si="31"/>
        <v/>
      </c>
      <c r="Q383" s="14" t="str">
        <f t="shared" si="32"/>
        <v/>
      </c>
      <c r="R383" s="14" t="str">
        <f t="shared" si="33"/>
        <v/>
      </c>
      <c r="S383" s="14" t="str">
        <f t="shared" si="29"/>
        <v/>
      </c>
    </row>
    <row r="384" spans="1:19" x14ac:dyDescent="0.2">
      <c r="A384" s="49">
        <v>362</v>
      </c>
      <c r="B384" s="6"/>
      <c r="C384" s="5"/>
      <c r="D384" s="8"/>
      <c r="E384" s="50" t="str">
        <f t="shared" si="30"/>
        <v/>
      </c>
      <c r="F384" s="19" t="str">
        <f t="shared" si="31"/>
        <v/>
      </c>
      <c r="Q384" s="14" t="str">
        <f t="shared" si="32"/>
        <v/>
      </c>
      <c r="R384" s="14" t="str">
        <f t="shared" si="33"/>
        <v/>
      </c>
      <c r="S384" s="14" t="str">
        <f t="shared" si="29"/>
        <v/>
      </c>
    </row>
    <row r="385" spans="1:19" x14ac:dyDescent="0.2">
      <c r="A385" s="49">
        <v>363</v>
      </c>
      <c r="B385" s="6"/>
      <c r="C385" s="5"/>
      <c r="D385" s="8"/>
      <c r="E385" s="50" t="str">
        <f t="shared" si="30"/>
        <v/>
      </c>
      <c r="F385" s="19" t="str">
        <f t="shared" si="31"/>
        <v/>
      </c>
      <c r="Q385" s="14" t="str">
        <f t="shared" si="32"/>
        <v/>
      </c>
      <c r="R385" s="14" t="str">
        <f t="shared" si="33"/>
        <v/>
      </c>
      <c r="S385" s="14" t="str">
        <f t="shared" si="29"/>
        <v/>
      </c>
    </row>
    <row r="386" spans="1:19" x14ac:dyDescent="0.2">
      <c r="A386" s="49">
        <v>364</v>
      </c>
      <c r="B386" s="6"/>
      <c r="C386" s="5"/>
      <c r="D386" s="8"/>
      <c r="E386" s="50" t="str">
        <f t="shared" si="30"/>
        <v/>
      </c>
      <c r="F386" s="19" t="str">
        <f t="shared" si="31"/>
        <v/>
      </c>
      <c r="Q386" s="14" t="str">
        <f t="shared" si="32"/>
        <v/>
      </c>
      <c r="R386" s="14" t="str">
        <f t="shared" si="33"/>
        <v/>
      </c>
      <c r="S386" s="14" t="str">
        <f t="shared" si="29"/>
        <v/>
      </c>
    </row>
    <row r="387" spans="1:19" x14ac:dyDescent="0.2">
      <c r="A387" s="49">
        <v>365</v>
      </c>
      <c r="B387" s="6"/>
      <c r="C387" s="5"/>
      <c r="D387" s="8"/>
      <c r="E387" s="50" t="str">
        <f t="shared" si="30"/>
        <v/>
      </c>
      <c r="F387" s="19" t="str">
        <f t="shared" si="31"/>
        <v/>
      </c>
      <c r="Q387" s="14" t="str">
        <f t="shared" si="32"/>
        <v/>
      </c>
      <c r="R387" s="14" t="str">
        <f t="shared" si="33"/>
        <v/>
      </c>
      <c r="S387" s="14" t="str">
        <f t="shared" si="29"/>
        <v/>
      </c>
    </row>
    <row r="388" spans="1:19" x14ac:dyDescent="0.2">
      <c r="A388" s="49">
        <v>366</v>
      </c>
      <c r="B388" s="6"/>
      <c r="C388" s="5"/>
      <c r="D388" s="8"/>
      <c r="E388" s="50" t="str">
        <f t="shared" si="30"/>
        <v/>
      </c>
      <c r="F388" s="19" t="str">
        <f t="shared" si="31"/>
        <v/>
      </c>
      <c r="Q388" s="14" t="str">
        <f t="shared" si="32"/>
        <v/>
      </c>
      <c r="R388" s="14" t="str">
        <f t="shared" si="33"/>
        <v/>
      </c>
      <c r="S388" s="14" t="str">
        <f t="shared" si="29"/>
        <v/>
      </c>
    </row>
    <row r="389" spans="1:19" x14ac:dyDescent="0.2">
      <c r="A389" s="49">
        <v>367</v>
      </c>
      <c r="B389" s="6"/>
      <c r="C389" s="5"/>
      <c r="D389" s="8"/>
      <c r="E389" s="50" t="str">
        <f t="shared" si="30"/>
        <v/>
      </c>
      <c r="F389" s="19" t="str">
        <f t="shared" si="31"/>
        <v/>
      </c>
      <c r="Q389" s="14" t="str">
        <f t="shared" si="32"/>
        <v/>
      </c>
      <c r="R389" s="14" t="str">
        <f t="shared" si="33"/>
        <v/>
      </c>
      <c r="S389" s="14" t="str">
        <f t="shared" si="29"/>
        <v/>
      </c>
    </row>
    <row r="390" spans="1:19" x14ac:dyDescent="0.2">
      <c r="A390" s="49">
        <v>368</v>
      </c>
      <c r="B390" s="6"/>
      <c r="C390" s="5"/>
      <c r="D390" s="8"/>
      <c r="E390" s="50" t="str">
        <f t="shared" si="30"/>
        <v/>
      </c>
      <c r="F390" s="19" t="str">
        <f t="shared" si="31"/>
        <v/>
      </c>
      <c r="Q390" s="14" t="str">
        <f t="shared" si="32"/>
        <v/>
      </c>
      <c r="R390" s="14" t="str">
        <f t="shared" si="33"/>
        <v/>
      </c>
      <c r="S390" s="14" t="str">
        <f t="shared" si="29"/>
        <v/>
      </c>
    </row>
    <row r="391" spans="1:19" x14ac:dyDescent="0.2">
      <c r="A391" s="49">
        <v>369</v>
      </c>
      <c r="B391" s="6"/>
      <c r="C391" s="5"/>
      <c r="D391" s="8"/>
      <c r="E391" s="50" t="str">
        <f t="shared" si="30"/>
        <v/>
      </c>
      <c r="F391" s="19" t="str">
        <f t="shared" si="31"/>
        <v/>
      </c>
      <c r="Q391" s="14" t="str">
        <f t="shared" si="32"/>
        <v/>
      </c>
      <c r="R391" s="14" t="str">
        <f t="shared" si="33"/>
        <v/>
      </c>
      <c r="S391" s="14" t="str">
        <f t="shared" si="29"/>
        <v/>
      </c>
    </row>
    <row r="392" spans="1:19" x14ac:dyDescent="0.2">
      <c r="A392" s="49">
        <v>370</v>
      </c>
      <c r="B392" s="6"/>
      <c r="C392" s="5"/>
      <c r="D392" s="8"/>
      <c r="E392" s="50" t="str">
        <f t="shared" si="30"/>
        <v/>
      </c>
      <c r="F392" s="19" t="str">
        <f t="shared" si="31"/>
        <v/>
      </c>
      <c r="Q392" s="14" t="str">
        <f t="shared" si="32"/>
        <v/>
      </c>
      <c r="R392" s="14" t="str">
        <f t="shared" si="33"/>
        <v/>
      </c>
      <c r="S392" s="14" t="str">
        <f t="shared" si="29"/>
        <v/>
      </c>
    </row>
    <row r="393" spans="1:19" x14ac:dyDescent="0.2">
      <c r="A393" s="49">
        <v>371</v>
      </c>
      <c r="B393" s="6"/>
      <c r="C393" s="5"/>
      <c r="D393" s="8"/>
      <c r="E393" s="50" t="str">
        <f t="shared" si="30"/>
        <v/>
      </c>
      <c r="F393" s="19" t="str">
        <f t="shared" si="31"/>
        <v/>
      </c>
      <c r="Q393" s="14" t="str">
        <f t="shared" si="32"/>
        <v/>
      </c>
      <c r="R393" s="14" t="str">
        <f t="shared" si="33"/>
        <v/>
      </c>
      <c r="S393" s="14" t="str">
        <f t="shared" si="29"/>
        <v/>
      </c>
    </row>
    <row r="394" spans="1:19" x14ac:dyDescent="0.2">
      <c r="A394" s="49">
        <v>372</v>
      </c>
      <c r="B394" s="6"/>
      <c r="C394" s="5"/>
      <c r="D394" s="8"/>
      <c r="E394" s="50" t="str">
        <f t="shared" si="30"/>
        <v/>
      </c>
      <c r="F394" s="19" t="str">
        <f t="shared" si="31"/>
        <v/>
      </c>
      <c r="Q394" s="14" t="str">
        <f t="shared" si="32"/>
        <v/>
      </c>
      <c r="R394" s="14" t="str">
        <f t="shared" si="33"/>
        <v/>
      </c>
      <c r="S394" s="14" t="str">
        <f t="shared" si="29"/>
        <v/>
      </c>
    </row>
    <row r="395" spans="1:19" x14ac:dyDescent="0.2">
      <c r="A395" s="49">
        <v>373</v>
      </c>
      <c r="B395" s="6"/>
      <c r="C395" s="5"/>
      <c r="D395" s="8"/>
      <c r="E395" s="50" t="str">
        <f t="shared" si="30"/>
        <v/>
      </c>
      <c r="F395" s="19" t="str">
        <f t="shared" si="31"/>
        <v/>
      </c>
      <c r="Q395" s="14" t="str">
        <f t="shared" si="32"/>
        <v/>
      </c>
      <c r="R395" s="14" t="str">
        <f t="shared" si="33"/>
        <v/>
      </c>
      <c r="S395" s="14" t="str">
        <f t="shared" si="29"/>
        <v/>
      </c>
    </row>
    <row r="396" spans="1:19" x14ac:dyDescent="0.2">
      <c r="A396" s="49">
        <v>374</v>
      </c>
      <c r="B396" s="6"/>
      <c r="C396" s="5"/>
      <c r="D396" s="8"/>
      <c r="E396" s="50" t="str">
        <f t="shared" si="30"/>
        <v/>
      </c>
      <c r="F396" s="19" t="str">
        <f t="shared" si="31"/>
        <v/>
      </c>
      <c r="Q396" s="14" t="str">
        <f t="shared" si="32"/>
        <v/>
      </c>
      <c r="R396" s="14" t="str">
        <f t="shared" si="33"/>
        <v/>
      </c>
      <c r="S396" s="14" t="str">
        <f t="shared" si="29"/>
        <v/>
      </c>
    </row>
    <row r="397" spans="1:19" x14ac:dyDescent="0.2">
      <c r="A397" s="49">
        <v>375</v>
      </c>
      <c r="B397" s="6"/>
      <c r="C397" s="5"/>
      <c r="D397" s="8"/>
      <c r="E397" s="50" t="str">
        <f t="shared" si="30"/>
        <v/>
      </c>
      <c r="F397" s="19" t="str">
        <f t="shared" si="31"/>
        <v/>
      </c>
      <c r="Q397" s="14" t="str">
        <f t="shared" si="32"/>
        <v/>
      </c>
      <c r="R397" s="14" t="str">
        <f t="shared" si="33"/>
        <v/>
      </c>
      <c r="S397" s="14" t="str">
        <f t="shared" si="29"/>
        <v/>
      </c>
    </row>
    <row r="398" spans="1:19" x14ac:dyDescent="0.2">
      <c r="A398" s="49">
        <v>376</v>
      </c>
      <c r="B398" s="6"/>
      <c r="C398" s="5"/>
      <c r="D398" s="8"/>
      <c r="E398" s="50" t="str">
        <f t="shared" si="30"/>
        <v/>
      </c>
      <c r="F398" s="19" t="str">
        <f t="shared" si="31"/>
        <v/>
      </c>
      <c r="Q398" s="14" t="str">
        <f t="shared" si="32"/>
        <v/>
      </c>
      <c r="R398" s="14" t="str">
        <f t="shared" si="33"/>
        <v/>
      </c>
      <c r="S398" s="14" t="str">
        <f t="shared" si="29"/>
        <v/>
      </c>
    </row>
    <row r="399" spans="1:19" x14ac:dyDescent="0.2">
      <c r="A399" s="49">
        <v>377</v>
      </c>
      <c r="B399" s="6"/>
      <c r="C399" s="5"/>
      <c r="D399" s="8"/>
      <c r="E399" s="50" t="str">
        <f t="shared" si="30"/>
        <v/>
      </c>
      <c r="F399" s="19" t="str">
        <f t="shared" si="31"/>
        <v/>
      </c>
      <c r="Q399" s="14" t="str">
        <f t="shared" si="32"/>
        <v/>
      </c>
      <c r="R399" s="14" t="str">
        <f t="shared" si="33"/>
        <v/>
      </c>
      <c r="S399" s="14" t="str">
        <f t="shared" si="29"/>
        <v/>
      </c>
    </row>
    <row r="400" spans="1:19" x14ac:dyDescent="0.2">
      <c r="A400" s="49">
        <v>378</v>
      </c>
      <c r="B400" s="6"/>
      <c r="C400" s="5"/>
      <c r="D400" s="8"/>
      <c r="E400" s="50" t="str">
        <f t="shared" si="30"/>
        <v/>
      </c>
      <c r="F400" s="19" t="str">
        <f t="shared" si="31"/>
        <v/>
      </c>
      <c r="Q400" s="14" t="str">
        <f t="shared" si="32"/>
        <v/>
      </c>
      <c r="R400" s="14" t="str">
        <f t="shared" si="33"/>
        <v/>
      </c>
      <c r="S400" s="14" t="str">
        <f t="shared" si="29"/>
        <v/>
      </c>
    </row>
    <row r="401" spans="1:19" x14ac:dyDescent="0.2">
      <c r="A401" s="49">
        <v>379</v>
      </c>
      <c r="B401" s="6"/>
      <c r="C401" s="5"/>
      <c r="D401" s="8"/>
      <c r="E401" s="50" t="str">
        <f t="shared" si="30"/>
        <v/>
      </c>
      <c r="F401" s="19" t="str">
        <f t="shared" si="31"/>
        <v/>
      </c>
      <c r="Q401" s="14" t="str">
        <f t="shared" si="32"/>
        <v/>
      </c>
      <c r="R401" s="14" t="str">
        <f t="shared" si="33"/>
        <v/>
      </c>
      <c r="S401" s="14" t="str">
        <f t="shared" si="29"/>
        <v/>
      </c>
    </row>
    <row r="402" spans="1:19" x14ac:dyDescent="0.2">
      <c r="A402" s="49">
        <v>380</v>
      </c>
      <c r="B402" s="6"/>
      <c r="C402" s="5"/>
      <c r="D402" s="8"/>
      <c r="E402" s="50" t="str">
        <f t="shared" si="30"/>
        <v/>
      </c>
      <c r="F402" s="19" t="str">
        <f t="shared" si="31"/>
        <v/>
      </c>
      <c r="Q402" s="14" t="str">
        <f t="shared" si="32"/>
        <v/>
      </c>
      <c r="R402" s="14" t="str">
        <f t="shared" si="33"/>
        <v/>
      </c>
      <c r="S402" s="14" t="str">
        <f t="shared" si="29"/>
        <v/>
      </c>
    </row>
    <row r="403" spans="1:19" x14ac:dyDescent="0.2">
      <c r="A403" s="49">
        <v>381</v>
      </c>
      <c r="B403" s="6"/>
      <c r="C403" s="5"/>
      <c r="D403" s="8"/>
      <c r="E403" s="50" t="str">
        <f t="shared" si="30"/>
        <v/>
      </c>
      <c r="F403" s="19" t="str">
        <f t="shared" si="31"/>
        <v/>
      </c>
      <c r="Q403" s="14" t="str">
        <f t="shared" si="32"/>
        <v/>
      </c>
      <c r="R403" s="14" t="str">
        <f t="shared" si="33"/>
        <v/>
      </c>
      <c r="S403" s="14" t="str">
        <f t="shared" si="29"/>
        <v/>
      </c>
    </row>
    <row r="404" spans="1:19" x14ac:dyDescent="0.2">
      <c r="A404" s="49">
        <v>382</v>
      </c>
      <c r="B404" s="6"/>
      <c r="C404" s="5"/>
      <c r="D404" s="8"/>
      <c r="E404" s="50" t="str">
        <f t="shared" si="30"/>
        <v/>
      </c>
      <c r="F404" s="19" t="str">
        <f t="shared" si="31"/>
        <v/>
      </c>
      <c r="Q404" s="14" t="str">
        <f t="shared" si="32"/>
        <v/>
      </c>
      <c r="R404" s="14" t="str">
        <f t="shared" si="33"/>
        <v/>
      </c>
      <c r="S404" s="14" t="str">
        <f t="shared" si="29"/>
        <v/>
      </c>
    </row>
    <row r="405" spans="1:19" x14ac:dyDescent="0.2">
      <c r="A405" s="49">
        <v>383</v>
      </c>
      <c r="B405" s="6"/>
      <c r="C405" s="5"/>
      <c r="D405" s="8"/>
      <c r="E405" s="50" t="str">
        <f t="shared" si="30"/>
        <v/>
      </c>
      <c r="F405" s="19" t="str">
        <f t="shared" si="31"/>
        <v/>
      </c>
      <c r="Q405" s="14" t="str">
        <f t="shared" si="32"/>
        <v/>
      </c>
      <c r="R405" s="14" t="str">
        <f t="shared" si="33"/>
        <v/>
      </c>
      <c r="S405" s="14" t="str">
        <f t="shared" si="29"/>
        <v/>
      </c>
    </row>
    <row r="406" spans="1:19" x14ac:dyDescent="0.2">
      <c r="A406" s="49">
        <v>384</v>
      </c>
      <c r="B406" s="6"/>
      <c r="C406" s="5"/>
      <c r="D406" s="8"/>
      <c r="E406" s="50" t="str">
        <f t="shared" si="30"/>
        <v/>
      </c>
      <c r="F406" s="19" t="str">
        <f t="shared" si="31"/>
        <v/>
      </c>
      <c r="Q406" s="14" t="str">
        <f t="shared" si="32"/>
        <v/>
      </c>
      <c r="R406" s="14" t="str">
        <f t="shared" si="33"/>
        <v/>
      </c>
      <c r="S406" s="14" t="str">
        <f t="shared" si="29"/>
        <v/>
      </c>
    </row>
    <row r="407" spans="1:19" x14ac:dyDescent="0.2">
      <c r="A407" s="49">
        <v>385</v>
      </c>
      <c r="B407" s="6"/>
      <c r="C407" s="5"/>
      <c r="D407" s="8"/>
      <c r="E407" s="50" t="str">
        <f t="shared" si="30"/>
        <v/>
      </c>
      <c r="F407" s="19" t="str">
        <f t="shared" si="31"/>
        <v/>
      </c>
      <c r="Q407" s="14" t="str">
        <f t="shared" si="32"/>
        <v/>
      </c>
      <c r="R407" s="14" t="str">
        <f t="shared" si="33"/>
        <v/>
      </c>
      <c r="S407" s="14" t="str">
        <f t="shared" ref="S407:S470" si="34">IF(C407="","",IF(C407&lt;DATE(2024,1,1),"FEL",IF(C407&gt;DATE(2024,6,30),"FEL","")))</f>
        <v/>
      </c>
    </row>
    <row r="408" spans="1:19" x14ac:dyDescent="0.2">
      <c r="A408" s="49">
        <v>386</v>
      </c>
      <c r="B408" s="6"/>
      <c r="C408" s="5"/>
      <c r="D408" s="8"/>
      <c r="E408" s="50" t="str">
        <f t="shared" ref="E408:E471" si="35">IF(OR(B408="",C408=""),"",IF(B408&gt;C408,"Fel datum!",(IF(S408="FEL","Fel datum!",C408-B408))))</f>
        <v/>
      </c>
      <c r="F408" s="19" t="str">
        <f t="shared" si="31"/>
        <v/>
      </c>
      <c r="Q408" s="14" t="str">
        <f t="shared" si="32"/>
        <v/>
      </c>
      <c r="R408" s="14" t="str">
        <f t="shared" si="33"/>
        <v/>
      </c>
      <c r="S408" s="14" t="str">
        <f t="shared" si="34"/>
        <v/>
      </c>
    </row>
    <row r="409" spans="1:19" x14ac:dyDescent="0.2">
      <c r="A409" s="49">
        <v>387</v>
      </c>
      <c r="B409" s="6"/>
      <c r="C409" s="5"/>
      <c r="D409" s="8"/>
      <c r="E409" s="50" t="str">
        <f t="shared" si="35"/>
        <v/>
      </c>
      <c r="F409" s="19" t="str">
        <f t="shared" si="31"/>
        <v/>
      </c>
      <c r="Q409" s="14" t="str">
        <f t="shared" si="32"/>
        <v/>
      </c>
      <c r="R409" s="14" t="str">
        <f t="shared" si="33"/>
        <v/>
      </c>
      <c r="S409" s="14" t="str">
        <f t="shared" si="34"/>
        <v/>
      </c>
    </row>
    <row r="410" spans="1:19" x14ac:dyDescent="0.2">
      <c r="A410" s="49">
        <v>388</v>
      </c>
      <c r="B410" s="6"/>
      <c r="C410" s="5"/>
      <c r="D410" s="8"/>
      <c r="E410" s="50" t="str">
        <f t="shared" si="35"/>
        <v/>
      </c>
      <c r="F410" s="19" t="str">
        <f t="shared" si="31"/>
        <v/>
      </c>
      <c r="Q410" s="14" t="str">
        <f t="shared" si="32"/>
        <v/>
      </c>
      <c r="R410" s="14" t="str">
        <f t="shared" si="33"/>
        <v/>
      </c>
      <c r="S410" s="14" t="str">
        <f t="shared" si="34"/>
        <v/>
      </c>
    </row>
    <row r="411" spans="1:19" x14ac:dyDescent="0.2">
      <c r="A411" s="49">
        <v>389</v>
      </c>
      <c r="B411" s="6"/>
      <c r="C411" s="5"/>
      <c r="D411" s="8"/>
      <c r="E411" s="50" t="str">
        <f t="shared" si="35"/>
        <v/>
      </c>
      <c r="F411" s="19" t="str">
        <f t="shared" si="31"/>
        <v/>
      </c>
      <c r="Q411" s="14" t="str">
        <f t="shared" si="32"/>
        <v/>
      </c>
      <c r="R411" s="14" t="str">
        <f t="shared" si="33"/>
        <v/>
      </c>
      <c r="S411" s="14" t="str">
        <f t="shared" si="34"/>
        <v/>
      </c>
    </row>
    <row r="412" spans="1:19" x14ac:dyDescent="0.2">
      <c r="A412" s="49">
        <v>390</v>
      </c>
      <c r="B412" s="6"/>
      <c r="C412" s="5"/>
      <c r="D412" s="8"/>
      <c r="E412" s="50" t="str">
        <f t="shared" si="35"/>
        <v/>
      </c>
      <c r="F412" s="19" t="str">
        <f t="shared" si="31"/>
        <v/>
      </c>
      <c r="Q412" s="14" t="str">
        <f t="shared" si="32"/>
        <v/>
      </c>
      <c r="R412" s="14" t="str">
        <f t="shared" si="33"/>
        <v/>
      </c>
      <c r="S412" s="14" t="str">
        <f t="shared" si="34"/>
        <v/>
      </c>
    </row>
    <row r="413" spans="1:19" x14ac:dyDescent="0.2">
      <c r="A413" s="49">
        <v>391</v>
      </c>
      <c r="B413" s="6"/>
      <c r="C413" s="5"/>
      <c r="D413" s="8"/>
      <c r="E413" s="50" t="str">
        <f t="shared" si="35"/>
        <v/>
      </c>
      <c r="F413" s="19" t="str">
        <f t="shared" si="31"/>
        <v/>
      </c>
      <c r="Q413" s="14" t="str">
        <f t="shared" si="32"/>
        <v/>
      </c>
      <c r="R413" s="14" t="str">
        <f t="shared" si="33"/>
        <v/>
      </c>
      <c r="S413" s="14" t="str">
        <f t="shared" si="34"/>
        <v/>
      </c>
    </row>
    <row r="414" spans="1:19" x14ac:dyDescent="0.2">
      <c r="A414" s="49">
        <v>392</v>
      </c>
      <c r="B414" s="6"/>
      <c r="C414" s="5"/>
      <c r="D414" s="8"/>
      <c r="E414" s="50" t="str">
        <f t="shared" si="35"/>
        <v/>
      </c>
      <c r="F414" s="19" t="str">
        <f t="shared" si="31"/>
        <v/>
      </c>
      <c r="Q414" s="14" t="str">
        <f t="shared" si="32"/>
        <v/>
      </c>
      <c r="R414" s="14" t="str">
        <f t="shared" si="33"/>
        <v/>
      </c>
      <c r="S414" s="14" t="str">
        <f t="shared" si="34"/>
        <v/>
      </c>
    </row>
    <row r="415" spans="1:19" x14ac:dyDescent="0.2">
      <c r="A415" s="49">
        <v>393</v>
      </c>
      <c r="B415" s="6"/>
      <c r="C415" s="5"/>
      <c r="D415" s="8"/>
      <c r="E415" s="50" t="str">
        <f t="shared" si="35"/>
        <v/>
      </c>
      <c r="F415" s="19" t="str">
        <f t="shared" si="31"/>
        <v/>
      </c>
      <c r="Q415" s="14" t="str">
        <f t="shared" si="32"/>
        <v/>
      </c>
      <c r="R415" s="14" t="str">
        <f t="shared" si="33"/>
        <v/>
      </c>
      <c r="S415" s="14" t="str">
        <f t="shared" si="34"/>
        <v/>
      </c>
    </row>
    <row r="416" spans="1:19" x14ac:dyDescent="0.2">
      <c r="A416" s="49">
        <v>394</v>
      </c>
      <c r="B416" s="6"/>
      <c r="C416" s="5"/>
      <c r="D416" s="8"/>
      <c r="E416" s="50" t="str">
        <f t="shared" si="35"/>
        <v/>
      </c>
      <c r="F416" s="19" t="str">
        <f t="shared" si="31"/>
        <v/>
      </c>
      <c r="Q416" s="14" t="str">
        <f t="shared" si="32"/>
        <v/>
      </c>
      <c r="R416" s="14" t="str">
        <f t="shared" si="33"/>
        <v/>
      </c>
      <c r="S416" s="14" t="str">
        <f t="shared" si="34"/>
        <v/>
      </c>
    </row>
    <row r="417" spans="1:19" x14ac:dyDescent="0.2">
      <c r="A417" s="49">
        <v>395</v>
      </c>
      <c r="B417" s="6"/>
      <c r="C417" s="5"/>
      <c r="D417" s="8"/>
      <c r="E417" s="50" t="str">
        <f t="shared" si="35"/>
        <v/>
      </c>
      <c r="F417" s="19" t="str">
        <f t="shared" si="31"/>
        <v/>
      </c>
      <c r="Q417" s="14" t="str">
        <f t="shared" si="32"/>
        <v/>
      </c>
      <c r="R417" s="14" t="str">
        <f t="shared" si="33"/>
        <v/>
      </c>
      <c r="S417" s="14" t="str">
        <f t="shared" si="34"/>
        <v/>
      </c>
    </row>
    <row r="418" spans="1:19" x14ac:dyDescent="0.2">
      <c r="A418" s="49">
        <v>396</v>
      </c>
      <c r="B418" s="6"/>
      <c r="C418" s="5"/>
      <c r="D418" s="8"/>
      <c r="E418" s="50" t="str">
        <f t="shared" si="35"/>
        <v/>
      </c>
      <c r="F418" s="19" t="str">
        <f t="shared" si="31"/>
        <v/>
      </c>
      <c r="Q418" s="14" t="str">
        <f t="shared" si="32"/>
        <v/>
      </c>
      <c r="R418" s="14" t="str">
        <f t="shared" si="33"/>
        <v/>
      </c>
      <c r="S418" s="14" t="str">
        <f t="shared" si="34"/>
        <v/>
      </c>
    </row>
    <row r="419" spans="1:19" x14ac:dyDescent="0.2">
      <c r="A419" s="49">
        <v>397</v>
      </c>
      <c r="B419" s="6"/>
      <c r="C419" s="5"/>
      <c r="D419" s="8"/>
      <c r="E419" s="50" t="str">
        <f t="shared" si="35"/>
        <v/>
      </c>
      <c r="F419" s="19" t="str">
        <f t="shared" si="31"/>
        <v/>
      </c>
      <c r="Q419" s="14" t="str">
        <f t="shared" si="32"/>
        <v/>
      </c>
      <c r="R419" s="14" t="str">
        <f t="shared" si="33"/>
        <v/>
      </c>
      <c r="S419" s="14" t="str">
        <f t="shared" si="34"/>
        <v/>
      </c>
    </row>
    <row r="420" spans="1:19" x14ac:dyDescent="0.2">
      <c r="A420" s="49">
        <v>398</v>
      </c>
      <c r="B420" s="6"/>
      <c r="C420" s="5"/>
      <c r="D420" s="8"/>
      <c r="E420" s="50" t="str">
        <f t="shared" si="35"/>
        <v/>
      </c>
      <c r="F420" s="19" t="str">
        <f t="shared" si="31"/>
        <v/>
      </c>
      <c r="Q420" s="14" t="str">
        <f t="shared" si="32"/>
        <v/>
      </c>
      <c r="R420" s="14" t="str">
        <f t="shared" si="33"/>
        <v/>
      </c>
      <c r="S420" s="14" t="str">
        <f t="shared" si="34"/>
        <v/>
      </c>
    </row>
    <row r="421" spans="1:19" x14ac:dyDescent="0.2">
      <c r="A421" s="49">
        <v>399</v>
      </c>
      <c r="B421" s="6"/>
      <c r="C421" s="5"/>
      <c r="D421" s="8"/>
      <c r="E421" s="50" t="str">
        <f t="shared" si="35"/>
        <v/>
      </c>
      <c r="F421" s="19" t="str">
        <f t="shared" si="31"/>
        <v/>
      </c>
      <c r="Q421" s="14" t="str">
        <f t="shared" si="32"/>
        <v/>
      </c>
      <c r="R421" s="14" t="str">
        <f t="shared" si="33"/>
        <v/>
      </c>
      <c r="S421" s="14" t="str">
        <f t="shared" si="34"/>
        <v/>
      </c>
    </row>
    <row r="422" spans="1:19" x14ac:dyDescent="0.2">
      <c r="A422" s="49">
        <v>400</v>
      </c>
      <c r="B422" s="6"/>
      <c r="C422" s="5"/>
      <c r="D422" s="8"/>
      <c r="E422" s="50" t="str">
        <f t="shared" si="35"/>
        <v/>
      </c>
      <c r="F422" s="19" t="str">
        <f t="shared" si="31"/>
        <v/>
      </c>
      <c r="Q422" s="14" t="str">
        <f t="shared" si="32"/>
        <v/>
      </c>
      <c r="R422" s="14" t="str">
        <f t="shared" si="33"/>
        <v/>
      </c>
      <c r="S422" s="14" t="str">
        <f t="shared" si="34"/>
        <v/>
      </c>
    </row>
    <row r="423" spans="1:19" x14ac:dyDescent="0.2">
      <c r="A423" s="49">
        <v>401</v>
      </c>
      <c r="B423" s="6"/>
      <c r="C423" s="5"/>
      <c r="D423" s="8"/>
      <c r="E423" s="50" t="str">
        <f t="shared" si="35"/>
        <v/>
      </c>
      <c r="F423" s="19" t="str">
        <f t="shared" si="31"/>
        <v/>
      </c>
      <c r="Q423" s="14" t="str">
        <f t="shared" si="32"/>
        <v/>
      </c>
      <c r="R423" s="14" t="str">
        <f t="shared" si="33"/>
        <v/>
      </c>
      <c r="S423" s="14" t="str">
        <f t="shared" si="34"/>
        <v/>
      </c>
    </row>
    <row r="424" spans="1:19" x14ac:dyDescent="0.2">
      <c r="A424" s="49">
        <v>402</v>
      </c>
      <c r="B424" s="6"/>
      <c r="C424" s="5"/>
      <c r="D424" s="8"/>
      <c r="E424" s="50" t="str">
        <f t="shared" si="35"/>
        <v/>
      </c>
      <c r="F424" s="19" t="str">
        <f t="shared" si="31"/>
        <v/>
      </c>
      <c r="Q424" s="14" t="str">
        <f t="shared" si="32"/>
        <v/>
      </c>
      <c r="R424" s="14" t="str">
        <f t="shared" si="33"/>
        <v/>
      </c>
      <c r="S424" s="14" t="str">
        <f t="shared" si="34"/>
        <v/>
      </c>
    </row>
    <row r="425" spans="1:19" x14ac:dyDescent="0.2">
      <c r="A425" s="49">
        <v>403</v>
      </c>
      <c r="B425" s="6"/>
      <c r="C425" s="5"/>
      <c r="D425" s="8"/>
      <c r="E425" s="50" t="str">
        <f t="shared" si="35"/>
        <v/>
      </c>
      <c r="F425" s="19" t="str">
        <f t="shared" si="31"/>
        <v/>
      </c>
      <c r="Q425" s="14" t="str">
        <f t="shared" si="32"/>
        <v/>
      </c>
      <c r="R425" s="14" t="str">
        <f t="shared" si="33"/>
        <v/>
      </c>
      <c r="S425" s="14" t="str">
        <f t="shared" si="34"/>
        <v/>
      </c>
    </row>
    <row r="426" spans="1:19" x14ac:dyDescent="0.2">
      <c r="A426" s="49">
        <v>404</v>
      </c>
      <c r="B426" s="6"/>
      <c r="C426" s="5"/>
      <c r="D426" s="8"/>
      <c r="E426" s="50" t="str">
        <f t="shared" si="35"/>
        <v/>
      </c>
      <c r="F426" s="19" t="str">
        <f t="shared" si="31"/>
        <v/>
      </c>
      <c r="Q426" s="14" t="str">
        <f t="shared" si="32"/>
        <v/>
      </c>
      <c r="R426" s="14" t="str">
        <f t="shared" si="33"/>
        <v/>
      </c>
      <c r="S426" s="14" t="str">
        <f t="shared" si="34"/>
        <v/>
      </c>
    </row>
    <row r="427" spans="1:19" x14ac:dyDescent="0.2">
      <c r="A427" s="49">
        <v>405</v>
      </c>
      <c r="B427" s="6"/>
      <c r="C427" s="5"/>
      <c r="D427" s="8"/>
      <c r="E427" s="50" t="str">
        <f t="shared" si="35"/>
        <v/>
      </c>
      <c r="F427" s="19" t="str">
        <f t="shared" si="31"/>
        <v/>
      </c>
      <c r="Q427" s="14" t="str">
        <f t="shared" si="32"/>
        <v/>
      </c>
      <c r="R427" s="14" t="str">
        <f t="shared" si="33"/>
        <v/>
      </c>
      <c r="S427" s="14" t="str">
        <f t="shared" si="34"/>
        <v/>
      </c>
    </row>
    <row r="428" spans="1:19" x14ac:dyDescent="0.2">
      <c r="A428" s="49">
        <v>406</v>
      </c>
      <c r="B428" s="6"/>
      <c r="C428" s="5"/>
      <c r="D428" s="8"/>
      <c r="E428" s="50" t="str">
        <f t="shared" si="35"/>
        <v/>
      </c>
      <c r="F428" s="19" t="str">
        <f t="shared" si="31"/>
        <v/>
      </c>
      <c r="Q428" s="14" t="str">
        <f t="shared" si="32"/>
        <v/>
      </c>
      <c r="R428" s="14" t="str">
        <f t="shared" si="33"/>
        <v/>
      </c>
      <c r="S428" s="14" t="str">
        <f t="shared" si="34"/>
        <v/>
      </c>
    </row>
    <row r="429" spans="1:19" x14ac:dyDescent="0.2">
      <c r="A429" s="49">
        <v>407</v>
      </c>
      <c r="B429" s="6"/>
      <c r="C429" s="5"/>
      <c r="D429" s="8"/>
      <c r="E429" s="50" t="str">
        <f t="shared" si="35"/>
        <v/>
      </c>
      <c r="F429" s="19" t="str">
        <f t="shared" ref="F429:F492" si="36">IF(E429="Fel datum!", "Dubbelkolla så erbjudet inflyttningsdatum är inom avsedd period","")</f>
        <v/>
      </c>
      <c r="Q429" s="14" t="str">
        <f t="shared" ref="Q429:Q492" si="37">IF(D429="K",E429,"")</f>
        <v/>
      </c>
      <c r="R429" s="14" t="str">
        <f t="shared" ref="R429:R492" si="38">IF(D429="M",E429,"")</f>
        <v/>
      </c>
      <c r="S429" s="14" t="str">
        <f t="shared" si="34"/>
        <v/>
      </c>
    </row>
    <row r="430" spans="1:19" x14ac:dyDescent="0.2">
      <c r="A430" s="49">
        <v>408</v>
      </c>
      <c r="B430" s="6"/>
      <c r="C430" s="5"/>
      <c r="D430" s="8"/>
      <c r="E430" s="50" t="str">
        <f t="shared" si="35"/>
        <v/>
      </c>
      <c r="F430" s="19" t="str">
        <f t="shared" si="36"/>
        <v/>
      </c>
      <c r="Q430" s="14" t="str">
        <f t="shared" si="37"/>
        <v/>
      </c>
      <c r="R430" s="14" t="str">
        <f t="shared" si="38"/>
        <v/>
      </c>
      <c r="S430" s="14" t="str">
        <f t="shared" si="34"/>
        <v/>
      </c>
    </row>
    <row r="431" spans="1:19" x14ac:dyDescent="0.2">
      <c r="A431" s="49">
        <v>409</v>
      </c>
      <c r="B431" s="6"/>
      <c r="C431" s="5"/>
      <c r="D431" s="8"/>
      <c r="E431" s="50" t="str">
        <f t="shared" si="35"/>
        <v/>
      </c>
      <c r="F431" s="19" t="str">
        <f t="shared" si="36"/>
        <v/>
      </c>
      <c r="Q431" s="14" t="str">
        <f t="shared" si="37"/>
        <v/>
      </c>
      <c r="R431" s="14" t="str">
        <f t="shared" si="38"/>
        <v/>
      </c>
      <c r="S431" s="14" t="str">
        <f t="shared" si="34"/>
        <v/>
      </c>
    </row>
    <row r="432" spans="1:19" x14ac:dyDescent="0.2">
      <c r="A432" s="49">
        <v>410</v>
      </c>
      <c r="B432" s="6"/>
      <c r="C432" s="5"/>
      <c r="D432" s="8"/>
      <c r="E432" s="50" t="str">
        <f t="shared" si="35"/>
        <v/>
      </c>
      <c r="F432" s="19" t="str">
        <f t="shared" si="36"/>
        <v/>
      </c>
      <c r="Q432" s="14" t="str">
        <f t="shared" si="37"/>
        <v/>
      </c>
      <c r="R432" s="14" t="str">
        <f t="shared" si="38"/>
        <v/>
      </c>
      <c r="S432" s="14" t="str">
        <f t="shared" si="34"/>
        <v/>
      </c>
    </row>
    <row r="433" spans="1:19" x14ac:dyDescent="0.2">
      <c r="A433" s="49">
        <v>411</v>
      </c>
      <c r="B433" s="6"/>
      <c r="C433" s="5"/>
      <c r="D433" s="8"/>
      <c r="E433" s="50" t="str">
        <f t="shared" si="35"/>
        <v/>
      </c>
      <c r="F433" s="19" t="str">
        <f t="shared" si="36"/>
        <v/>
      </c>
      <c r="Q433" s="14" t="str">
        <f t="shared" si="37"/>
        <v/>
      </c>
      <c r="R433" s="14" t="str">
        <f t="shared" si="38"/>
        <v/>
      </c>
      <c r="S433" s="14" t="str">
        <f t="shared" si="34"/>
        <v/>
      </c>
    </row>
    <row r="434" spans="1:19" x14ac:dyDescent="0.2">
      <c r="A434" s="49">
        <v>412</v>
      </c>
      <c r="B434" s="6"/>
      <c r="C434" s="5"/>
      <c r="D434" s="8"/>
      <c r="E434" s="50" t="str">
        <f t="shared" si="35"/>
        <v/>
      </c>
      <c r="F434" s="19" t="str">
        <f t="shared" si="36"/>
        <v/>
      </c>
      <c r="Q434" s="14" t="str">
        <f t="shared" si="37"/>
        <v/>
      </c>
      <c r="R434" s="14" t="str">
        <f t="shared" si="38"/>
        <v/>
      </c>
      <c r="S434" s="14" t="str">
        <f t="shared" si="34"/>
        <v/>
      </c>
    </row>
    <row r="435" spans="1:19" x14ac:dyDescent="0.2">
      <c r="A435" s="49">
        <v>413</v>
      </c>
      <c r="B435" s="6"/>
      <c r="C435" s="5"/>
      <c r="D435" s="8"/>
      <c r="E435" s="50" t="str">
        <f t="shared" si="35"/>
        <v/>
      </c>
      <c r="F435" s="19" t="str">
        <f t="shared" si="36"/>
        <v/>
      </c>
      <c r="Q435" s="14" t="str">
        <f t="shared" si="37"/>
        <v/>
      </c>
      <c r="R435" s="14" t="str">
        <f t="shared" si="38"/>
        <v/>
      </c>
      <c r="S435" s="14" t="str">
        <f t="shared" si="34"/>
        <v/>
      </c>
    </row>
    <row r="436" spans="1:19" x14ac:dyDescent="0.2">
      <c r="A436" s="49">
        <v>414</v>
      </c>
      <c r="B436" s="6"/>
      <c r="C436" s="5"/>
      <c r="D436" s="8"/>
      <c r="E436" s="50" t="str">
        <f t="shared" si="35"/>
        <v/>
      </c>
      <c r="F436" s="19" t="str">
        <f t="shared" si="36"/>
        <v/>
      </c>
      <c r="Q436" s="14" t="str">
        <f t="shared" si="37"/>
        <v/>
      </c>
      <c r="R436" s="14" t="str">
        <f t="shared" si="38"/>
        <v/>
      </c>
      <c r="S436" s="14" t="str">
        <f t="shared" si="34"/>
        <v/>
      </c>
    </row>
    <row r="437" spans="1:19" x14ac:dyDescent="0.2">
      <c r="A437" s="49">
        <v>415</v>
      </c>
      <c r="B437" s="6"/>
      <c r="C437" s="5"/>
      <c r="D437" s="8"/>
      <c r="E437" s="50" t="str">
        <f t="shared" si="35"/>
        <v/>
      </c>
      <c r="F437" s="19" t="str">
        <f t="shared" si="36"/>
        <v/>
      </c>
      <c r="Q437" s="14" t="str">
        <f t="shared" si="37"/>
        <v/>
      </c>
      <c r="R437" s="14" t="str">
        <f t="shared" si="38"/>
        <v/>
      </c>
      <c r="S437" s="14" t="str">
        <f t="shared" si="34"/>
        <v/>
      </c>
    </row>
    <row r="438" spans="1:19" x14ac:dyDescent="0.2">
      <c r="A438" s="49">
        <v>416</v>
      </c>
      <c r="B438" s="6"/>
      <c r="C438" s="5"/>
      <c r="D438" s="8"/>
      <c r="E438" s="50" t="str">
        <f t="shared" si="35"/>
        <v/>
      </c>
      <c r="F438" s="19" t="str">
        <f t="shared" si="36"/>
        <v/>
      </c>
      <c r="Q438" s="14" t="str">
        <f t="shared" si="37"/>
        <v/>
      </c>
      <c r="R438" s="14" t="str">
        <f t="shared" si="38"/>
        <v/>
      </c>
      <c r="S438" s="14" t="str">
        <f t="shared" si="34"/>
        <v/>
      </c>
    </row>
    <row r="439" spans="1:19" x14ac:dyDescent="0.2">
      <c r="A439" s="49">
        <v>417</v>
      </c>
      <c r="B439" s="6"/>
      <c r="C439" s="5"/>
      <c r="D439" s="8"/>
      <c r="E439" s="50" t="str">
        <f t="shared" si="35"/>
        <v/>
      </c>
      <c r="F439" s="19" t="str">
        <f t="shared" si="36"/>
        <v/>
      </c>
      <c r="Q439" s="14" t="str">
        <f t="shared" si="37"/>
        <v/>
      </c>
      <c r="R439" s="14" t="str">
        <f t="shared" si="38"/>
        <v/>
      </c>
      <c r="S439" s="14" t="str">
        <f t="shared" si="34"/>
        <v/>
      </c>
    </row>
    <row r="440" spans="1:19" x14ac:dyDescent="0.2">
      <c r="A440" s="49">
        <v>418</v>
      </c>
      <c r="B440" s="6"/>
      <c r="C440" s="5"/>
      <c r="D440" s="8"/>
      <c r="E440" s="50" t="str">
        <f t="shared" si="35"/>
        <v/>
      </c>
      <c r="F440" s="19" t="str">
        <f t="shared" si="36"/>
        <v/>
      </c>
      <c r="Q440" s="14" t="str">
        <f t="shared" si="37"/>
        <v/>
      </c>
      <c r="R440" s="14" t="str">
        <f t="shared" si="38"/>
        <v/>
      </c>
      <c r="S440" s="14" t="str">
        <f t="shared" si="34"/>
        <v/>
      </c>
    </row>
    <row r="441" spans="1:19" x14ac:dyDescent="0.2">
      <c r="A441" s="49">
        <v>419</v>
      </c>
      <c r="B441" s="6"/>
      <c r="C441" s="5"/>
      <c r="D441" s="8"/>
      <c r="E441" s="50" t="str">
        <f t="shared" si="35"/>
        <v/>
      </c>
      <c r="F441" s="19" t="str">
        <f t="shared" si="36"/>
        <v/>
      </c>
      <c r="Q441" s="14" t="str">
        <f t="shared" si="37"/>
        <v/>
      </c>
      <c r="R441" s="14" t="str">
        <f t="shared" si="38"/>
        <v/>
      </c>
      <c r="S441" s="14" t="str">
        <f t="shared" si="34"/>
        <v/>
      </c>
    </row>
    <row r="442" spans="1:19" x14ac:dyDescent="0.2">
      <c r="A442" s="49">
        <v>420</v>
      </c>
      <c r="B442" s="6"/>
      <c r="C442" s="5"/>
      <c r="D442" s="8"/>
      <c r="E442" s="50" t="str">
        <f t="shared" si="35"/>
        <v/>
      </c>
      <c r="F442" s="19" t="str">
        <f t="shared" si="36"/>
        <v/>
      </c>
      <c r="Q442" s="14" t="str">
        <f t="shared" si="37"/>
        <v/>
      </c>
      <c r="R442" s="14" t="str">
        <f t="shared" si="38"/>
        <v/>
      </c>
      <c r="S442" s="14" t="str">
        <f t="shared" si="34"/>
        <v/>
      </c>
    </row>
    <row r="443" spans="1:19" x14ac:dyDescent="0.2">
      <c r="A443" s="49">
        <v>421</v>
      </c>
      <c r="B443" s="6"/>
      <c r="C443" s="5"/>
      <c r="D443" s="8"/>
      <c r="E443" s="50" t="str">
        <f t="shared" si="35"/>
        <v/>
      </c>
      <c r="F443" s="19" t="str">
        <f t="shared" si="36"/>
        <v/>
      </c>
      <c r="Q443" s="14" t="str">
        <f t="shared" si="37"/>
        <v/>
      </c>
      <c r="R443" s="14" t="str">
        <f t="shared" si="38"/>
        <v/>
      </c>
      <c r="S443" s="14" t="str">
        <f t="shared" si="34"/>
        <v/>
      </c>
    </row>
    <row r="444" spans="1:19" x14ac:dyDescent="0.2">
      <c r="A444" s="49">
        <v>422</v>
      </c>
      <c r="B444" s="6"/>
      <c r="C444" s="5"/>
      <c r="D444" s="8"/>
      <c r="E444" s="50" t="str">
        <f t="shared" si="35"/>
        <v/>
      </c>
      <c r="F444" s="19" t="str">
        <f t="shared" si="36"/>
        <v/>
      </c>
      <c r="Q444" s="14" t="str">
        <f t="shared" si="37"/>
        <v/>
      </c>
      <c r="R444" s="14" t="str">
        <f t="shared" si="38"/>
        <v/>
      </c>
      <c r="S444" s="14" t="str">
        <f t="shared" si="34"/>
        <v/>
      </c>
    </row>
    <row r="445" spans="1:19" x14ac:dyDescent="0.2">
      <c r="A445" s="49">
        <v>423</v>
      </c>
      <c r="B445" s="6"/>
      <c r="C445" s="5"/>
      <c r="D445" s="8"/>
      <c r="E445" s="50" t="str">
        <f t="shared" si="35"/>
        <v/>
      </c>
      <c r="F445" s="19" t="str">
        <f t="shared" si="36"/>
        <v/>
      </c>
      <c r="Q445" s="14" t="str">
        <f t="shared" si="37"/>
        <v/>
      </c>
      <c r="R445" s="14" t="str">
        <f t="shared" si="38"/>
        <v/>
      </c>
      <c r="S445" s="14" t="str">
        <f t="shared" si="34"/>
        <v/>
      </c>
    </row>
    <row r="446" spans="1:19" x14ac:dyDescent="0.2">
      <c r="A446" s="49">
        <v>424</v>
      </c>
      <c r="B446" s="6"/>
      <c r="C446" s="5"/>
      <c r="D446" s="8"/>
      <c r="E446" s="50" t="str">
        <f t="shared" si="35"/>
        <v/>
      </c>
      <c r="F446" s="19" t="str">
        <f t="shared" si="36"/>
        <v/>
      </c>
      <c r="Q446" s="14" t="str">
        <f t="shared" si="37"/>
        <v/>
      </c>
      <c r="R446" s="14" t="str">
        <f t="shared" si="38"/>
        <v/>
      </c>
      <c r="S446" s="14" t="str">
        <f t="shared" si="34"/>
        <v/>
      </c>
    </row>
    <row r="447" spans="1:19" x14ac:dyDescent="0.2">
      <c r="A447" s="49">
        <v>425</v>
      </c>
      <c r="B447" s="6"/>
      <c r="C447" s="5"/>
      <c r="D447" s="8"/>
      <c r="E447" s="50" t="str">
        <f t="shared" si="35"/>
        <v/>
      </c>
      <c r="F447" s="19" t="str">
        <f t="shared" si="36"/>
        <v/>
      </c>
      <c r="Q447" s="14" t="str">
        <f t="shared" si="37"/>
        <v/>
      </c>
      <c r="R447" s="14" t="str">
        <f t="shared" si="38"/>
        <v/>
      </c>
      <c r="S447" s="14" t="str">
        <f t="shared" si="34"/>
        <v/>
      </c>
    </row>
    <row r="448" spans="1:19" x14ac:dyDescent="0.2">
      <c r="A448" s="49">
        <v>426</v>
      </c>
      <c r="B448" s="6"/>
      <c r="C448" s="5"/>
      <c r="D448" s="8"/>
      <c r="E448" s="50" t="str">
        <f t="shared" si="35"/>
        <v/>
      </c>
      <c r="F448" s="19" t="str">
        <f t="shared" si="36"/>
        <v/>
      </c>
      <c r="Q448" s="14" t="str">
        <f t="shared" si="37"/>
        <v/>
      </c>
      <c r="R448" s="14" t="str">
        <f t="shared" si="38"/>
        <v/>
      </c>
      <c r="S448" s="14" t="str">
        <f t="shared" si="34"/>
        <v/>
      </c>
    </row>
    <row r="449" spans="1:19" x14ac:dyDescent="0.2">
      <c r="A449" s="49">
        <v>427</v>
      </c>
      <c r="B449" s="6"/>
      <c r="C449" s="5"/>
      <c r="D449" s="8"/>
      <c r="E449" s="50" t="str">
        <f t="shared" si="35"/>
        <v/>
      </c>
      <c r="F449" s="19" t="str">
        <f t="shared" si="36"/>
        <v/>
      </c>
      <c r="Q449" s="14" t="str">
        <f t="shared" si="37"/>
        <v/>
      </c>
      <c r="R449" s="14" t="str">
        <f t="shared" si="38"/>
        <v/>
      </c>
      <c r="S449" s="14" t="str">
        <f t="shared" si="34"/>
        <v/>
      </c>
    </row>
    <row r="450" spans="1:19" x14ac:dyDescent="0.2">
      <c r="A450" s="49">
        <v>428</v>
      </c>
      <c r="B450" s="6"/>
      <c r="C450" s="5"/>
      <c r="D450" s="8"/>
      <c r="E450" s="50" t="str">
        <f t="shared" si="35"/>
        <v/>
      </c>
      <c r="F450" s="19" t="str">
        <f t="shared" si="36"/>
        <v/>
      </c>
      <c r="Q450" s="14" t="str">
        <f t="shared" si="37"/>
        <v/>
      </c>
      <c r="R450" s="14" t="str">
        <f t="shared" si="38"/>
        <v/>
      </c>
      <c r="S450" s="14" t="str">
        <f t="shared" si="34"/>
        <v/>
      </c>
    </row>
    <row r="451" spans="1:19" x14ac:dyDescent="0.2">
      <c r="A451" s="49">
        <v>429</v>
      </c>
      <c r="B451" s="6"/>
      <c r="C451" s="5"/>
      <c r="D451" s="8"/>
      <c r="E451" s="50" t="str">
        <f t="shared" si="35"/>
        <v/>
      </c>
      <c r="F451" s="19" t="str">
        <f t="shared" si="36"/>
        <v/>
      </c>
      <c r="Q451" s="14" t="str">
        <f t="shared" si="37"/>
        <v/>
      </c>
      <c r="R451" s="14" t="str">
        <f t="shared" si="38"/>
        <v/>
      </c>
      <c r="S451" s="14" t="str">
        <f t="shared" si="34"/>
        <v/>
      </c>
    </row>
    <row r="452" spans="1:19" x14ac:dyDescent="0.2">
      <c r="A452" s="49">
        <v>430</v>
      </c>
      <c r="B452" s="6"/>
      <c r="C452" s="5"/>
      <c r="D452" s="8"/>
      <c r="E452" s="50" t="str">
        <f t="shared" si="35"/>
        <v/>
      </c>
      <c r="F452" s="19" t="str">
        <f t="shared" si="36"/>
        <v/>
      </c>
      <c r="Q452" s="14" t="str">
        <f t="shared" si="37"/>
        <v/>
      </c>
      <c r="R452" s="14" t="str">
        <f t="shared" si="38"/>
        <v/>
      </c>
      <c r="S452" s="14" t="str">
        <f t="shared" si="34"/>
        <v/>
      </c>
    </row>
    <row r="453" spans="1:19" x14ac:dyDescent="0.2">
      <c r="A453" s="49">
        <v>431</v>
      </c>
      <c r="B453" s="6"/>
      <c r="C453" s="5"/>
      <c r="D453" s="8"/>
      <c r="E453" s="50" t="str">
        <f t="shared" si="35"/>
        <v/>
      </c>
      <c r="F453" s="19" t="str">
        <f t="shared" si="36"/>
        <v/>
      </c>
      <c r="Q453" s="14" t="str">
        <f t="shared" si="37"/>
        <v/>
      </c>
      <c r="R453" s="14" t="str">
        <f t="shared" si="38"/>
        <v/>
      </c>
      <c r="S453" s="14" t="str">
        <f t="shared" si="34"/>
        <v/>
      </c>
    </row>
    <row r="454" spans="1:19" x14ac:dyDescent="0.2">
      <c r="A454" s="49">
        <v>432</v>
      </c>
      <c r="B454" s="6"/>
      <c r="C454" s="5"/>
      <c r="D454" s="8"/>
      <c r="E454" s="50" t="str">
        <f t="shared" si="35"/>
        <v/>
      </c>
      <c r="F454" s="19" t="str">
        <f t="shared" si="36"/>
        <v/>
      </c>
      <c r="Q454" s="14" t="str">
        <f t="shared" si="37"/>
        <v/>
      </c>
      <c r="R454" s="14" t="str">
        <f t="shared" si="38"/>
        <v/>
      </c>
      <c r="S454" s="14" t="str">
        <f t="shared" si="34"/>
        <v/>
      </c>
    </row>
    <row r="455" spans="1:19" x14ac:dyDescent="0.2">
      <c r="A455" s="49">
        <v>433</v>
      </c>
      <c r="B455" s="6"/>
      <c r="C455" s="5"/>
      <c r="D455" s="8"/>
      <c r="E455" s="50" t="str">
        <f t="shared" si="35"/>
        <v/>
      </c>
      <c r="F455" s="19" t="str">
        <f t="shared" si="36"/>
        <v/>
      </c>
      <c r="Q455" s="14" t="str">
        <f t="shared" si="37"/>
        <v/>
      </c>
      <c r="R455" s="14" t="str">
        <f t="shared" si="38"/>
        <v/>
      </c>
      <c r="S455" s="14" t="str">
        <f t="shared" si="34"/>
        <v/>
      </c>
    </row>
    <row r="456" spans="1:19" x14ac:dyDescent="0.2">
      <c r="A456" s="49">
        <v>434</v>
      </c>
      <c r="B456" s="6"/>
      <c r="C456" s="5"/>
      <c r="D456" s="8"/>
      <c r="E456" s="50" t="str">
        <f t="shared" si="35"/>
        <v/>
      </c>
      <c r="F456" s="19" t="str">
        <f t="shared" si="36"/>
        <v/>
      </c>
      <c r="Q456" s="14" t="str">
        <f t="shared" si="37"/>
        <v/>
      </c>
      <c r="R456" s="14" t="str">
        <f t="shared" si="38"/>
        <v/>
      </c>
      <c r="S456" s="14" t="str">
        <f t="shared" si="34"/>
        <v/>
      </c>
    </row>
    <row r="457" spans="1:19" x14ac:dyDescent="0.2">
      <c r="A457" s="49">
        <v>435</v>
      </c>
      <c r="B457" s="6"/>
      <c r="C457" s="5"/>
      <c r="D457" s="8"/>
      <c r="E457" s="50" t="str">
        <f t="shared" si="35"/>
        <v/>
      </c>
      <c r="F457" s="19" t="str">
        <f t="shared" si="36"/>
        <v/>
      </c>
      <c r="Q457" s="14" t="str">
        <f t="shared" si="37"/>
        <v/>
      </c>
      <c r="R457" s="14" t="str">
        <f t="shared" si="38"/>
        <v/>
      </c>
      <c r="S457" s="14" t="str">
        <f t="shared" si="34"/>
        <v/>
      </c>
    </row>
    <row r="458" spans="1:19" x14ac:dyDescent="0.2">
      <c r="A458" s="49">
        <v>436</v>
      </c>
      <c r="B458" s="6"/>
      <c r="C458" s="5"/>
      <c r="D458" s="8"/>
      <c r="E458" s="50" t="str">
        <f t="shared" si="35"/>
        <v/>
      </c>
      <c r="F458" s="19" t="str">
        <f t="shared" si="36"/>
        <v/>
      </c>
      <c r="Q458" s="14" t="str">
        <f t="shared" si="37"/>
        <v/>
      </c>
      <c r="R458" s="14" t="str">
        <f t="shared" si="38"/>
        <v/>
      </c>
      <c r="S458" s="14" t="str">
        <f t="shared" si="34"/>
        <v/>
      </c>
    </row>
    <row r="459" spans="1:19" x14ac:dyDescent="0.2">
      <c r="A459" s="49">
        <v>437</v>
      </c>
      <c r="B459" s="6"/>
      <c r="C459" s="5"/>
      <c r="D459" s="8"/>
      <c r="E459" s="50" t="str">
        <f t="shared" si="35"/>
        <v/>
      </c>
      <c r="F459" s="19" t="str">
        <f t="shared" si="36"/>
        <v/>
      </c>
      <c r="Q459" s="14" t="str">
        <f t="shared" si="37"/>
        <v/>
      </c>
      <c r="R459" s="14" t="str">
        <f t="shared" si="38"/>
        <v/>
      </c>
      <c r="S459" s="14" t="str">
        <f t="shared" si="34"/>
        <v/>
      </c>
    </row>
    <row r="460" spans="1:19" x14ac:dyDescent="0.2">
      <c r="A460" s="49">
        <v>438</v>
      </c>
      <c r="B460" s="6"/>
      <c r="C460" s="5"/>
      <c r="D460" s="8"/>
      <c r="E460" s="50" t="str">
        <f t="shared" si="35"/>
        <v/>
      </c>
      <c r="F460" s="19" t="str">
        <f t="shared" si="36"/>
        <v/>
      </c>
      <c r="Q460" s="14" t="str">
        <f t="shared" si="37"/>
        <v/>
      </c>
      <c r="R460" s="14" t="str">
        <f t="shared" si="38"/>
        <v/>
      </c>
      <c r="S460" s="14" t="str">
        <f t="shared" si="34"/>
        <v/>
      </c>
    </row>
    <row r="461" spans="1:19" x14ac:dyDescent="0.2">
      <c r="A461" s="49">
        <v>439</v>
      </c>
      <c r="B461" s="6"/>
      <c r="C461" s="5"/>
      <c r="D461" s="8"/>
      <c r="E461" s="50" t="str">
        <f t="shared" si="35"/>
        <v/>
      </c>
      <c r="F461" s="19" t="str">
        <f t="shared" si="36"/>
        <v/>
      </c>
      <c r="Q461" s="14" t="str">
        <f t="shared" si="37"/>
        <v/>
      </c>
      <c r="R461" s="14" t="str">
        <f t="shared" si="38"/>
        <v/>
      </c>
      <c r="S461" s="14" t="str">
        <f t="shared" si="34"/>
        <v/>
      </c>
    </row>
    <row r="462" spans="1:19" x14ac:dyDescent="0.2">
      <c r="A462" s="49">
        <v>440</v>
      </c>
      <c r="B462" s="6"/>
      <c r="C462" s="5"/>
      <c r="D462" s="8"/>
      <c r="E462" s="50" t="str">
        <f t="shared" si="35"/>
        <v/>
      </c>
      <c r="F462" s="19" t="str">
        <f t="shared" si="36"/>
        <v/>
      </c>
      <c r="Q462" s="14" t="str">
        <f t="shared" si="37"/>
        <v/>
      </c>
      <c r="R462" s="14" t="str">
        <f t="shared" si="38"/>
        <v/>
      </c>
      <c r="S462" s="14" t="str">
        <f t="shared" si="34"/>
        <v/>
      </c>
    </row>
    <row r="463" spans="1:19" x14ac:dyDescent="0.2">
      <c r="A463" s="49">
        <v>441</v>
      </c>
      <c r="B463" s="6"/>
      <c r="C463" s="5"/>
      <c r="D463" s="8"/>
      <c r="E463" s="50" t="str">
        <f t="shared" si="35"/>
        <v/>
      </c>
      <c r="F463" s="19" t="str">
        <f t="shared" si="36"/>
        <v/>
      </c>
      <c r="Q463" s="14" t="str">
        <f t="shared" si="37"/>
        <v/>
      </c>
      <c r="R463" s="14" t="str">
        <f t="shared" si="38"/>
        <v/>
      </c>
      <c r="S463" s="14" t="str">
        <f t="shared" si="34"/>
        <v/>
      </c>
    </row>
    <row r="464" spans="1:19" x14ac:dyDescent="0.2">
      <c r="A464" s="49">
        <v>442</v>
      </c>
      <c r="B464" s="6"/>
      <c r="C464" s="5"/>
      <c r="D464" s="8"/>
      <c r="E464" s="50" t="str">
        <f t="shared" si="35"/>
        <v/>
      </c>
      <c r="F464" s="19" t="str">
        <f t="shared" si="36"/>
        <v/>
      </c>
      <c r="Q464" s="14" t="str">
        <f t="shared" si="37"/>
        <v/>
      </c>
      <c r="R464" s="14" t="str">
        <f t="shared" si="38"/>
        <v/>
      </c>
      <c r="S464" s="14" t="str">
        <f t="shared" si="34"/>
        <v/>
      </c>
    </row>
    <row r="465" spans="1:19" x14ac:dyDescent="0.2">
      <c r="A465" s="49">
        <v>443</v>
      </c>
      <c r="B465" s="6"/>
      <c r="C465" s="5"/>
      <c r="D465" s="8"/>
      <c r="E465" s="50" t="str">
        <f t="shared" si="35"/>
        <v/>
      </c>
      <c r="F465" s="19" t="str">
        <f t="shared" si="36"/>
        <v/>
      </c>
      <c r="Q465" s="14" t="str">
        <f t="shared" si="37"/>
        <v/>
      </c>
      <c r="R465" s="14" t="str">
        <f t="shared" si="38"/>
        <v/>
      </c>
      <c r="S465" s="14" t="str">
        <f t="shared" si="34"/>
        <v/>
      </c>
    </row>
    <row r="466" spans="1:19" x14ac:dyDescent="0.2">
      <c r="A466" s="49">
        <v>444</v>
      </c>
      <c r="B466" s="6"/>
      <c r="C466" s="5"/>
      <c r="D466" s="8"/>
      <c r="E466" s="50" t="str">
        <f t="shared" si="35"/>
        <v/>
      </c>
      <c r="F466" s="19" t="str">
        <f t="shared" si="36"/>
        <v/>
      </c>
      <c r="Q466" s="14" t="str">
        <f t="shared" si="37"/>
        <v/>
      </c>
      <c r="R466" s="14" t="str">
        <f t="shared" si="38"/>
        <v/>
      </c>
      <c r="S466" s="14" t="str">
        <f t="shared" si="34"/>
        <v/>
      </c>
    </row>
    <row r="467" spans="1:19" x14ac:dyDescent="0.2">
      <c r="A467" s="49">
        <v>445</v>
      </c>
      <c r="B467" s="6"/>
      <c r="C467" s="5"/>
      <c r="D467" s="8"/>
      <c r="E467" s="50" t="str">
        <f t="shared" si="35"/>
        <v/>
      </c>
      <c r="F467" s="19" t="str">
        <f t="shared" si="36"/>
        <v/>
      </c>
      <c r="Q467" s="14" t="str">
        <f t="shared" si="37"/>
        <v/>
      </c>
      <c r="R467" s="14" t="str">
        <f t="shared" si="38"/>
        <v/>
      </c>
      <c r="S467" s="14" t="str">
        <f t="shared" si="34"/>
        <v/>
      </c>
    </row>
    <row r="468" spans="1:19" x14ac:dyDescent="0.2">
      <c r="A468" s="49">
        <v>446</v>
      </c>
      <c r="B468" s="6"/>
      <c r="C468" s="5"/>
      <c r="D468" s="8"/>
      <c r="E468" s="50" t="str">
        <f t="shared" si="35"/>
        <v/>
      </c>
      <c r="F468" s="19" t="str">
        <f t="shared" si="36"/>
        <v/>
      </c>
      <c r="Q468" s="14" t="str">
        <f t="shared" si="37"/>
        <v/>
      </c>
      <c r="R468" s="14" t="str">
        <f t="shared" si="38"/>
        <v/>
      </c>
      <c r="S468" s="14" t="str">
        <f t="shared" si="34"/>
        <v/>
      </c>
    </row>
    <row r="469" spans="1:19" x14ac:dyDescent="0.2">
      <c r="A469" s="49">
        <v>447</v>
      </c>
      <c r="B469" s="6"/>
      <c r="C469" s="5"/>
      <c r="D469" s="8"/>
      <c r="E469" s="50" t="str">
        <f t="shared" si="35"/>
        <v/>
      </c>
      <c r="F469" s="19" t="str">
        <f t="shared" si="36"/>
        <v/>
      </c>
      <c r="Q469" s="14" t="str">
        <f t="shared" si="37"/>
        <v/>
      </c>
      <c r="R469" s="14" t="str">
        <f t="shared" si="38"/>
        <v/>
      </c>
      <c r="S469" s="14" t="str">
        <f t="shared" si="34"/>
        <v/>
      </c>
    </row>
    <row r="470" spans="1:19" x14ac:dyDescent="0.2">
      <c r="A470" s="49">
        <v>448</v>
      </c>
      <c r="B470" s="6"/>
      <c r="C470" s="5"/>
      <c r="D470" s="8"/>
      <c r="E470" s="50" t="str">
        <f t="shared" si="35"/>
        <v/>
      </c>
      <c r="F470" s="19" t="str">
        <f t="shared" si="36"/>
        <v/>
      </c>
      <c r="Q470" s="14" t="str">
        <f t="shared" si="37"/>
        <v/>
      </c>
      <c r="R470" s="14" t="str">
        <f t="shared" si="38"/>
        <v/>
      </c>
      <c r="S470" s="14" t="str">
        <f t="shared" si="34"/>
        <v/>
      </c>
    </row>
    <row r="471" spans="1:19" x14ac:dyDescent="0.2">
      <c r="A471" s="49">
        <v>449</v>
      </c>
      <c r="B471" s="6"/>
      <c r="C471" s="5"/>
      <c r="D471" s="8"/>
      <c r="E471" s="50" t="str">
        <f t="shared" si="35"/>
        <v/>
      </c>
      <c r="F471" s="19" t="str">
        <f t="shared" si="36"/>
        <v/>
      </c>
      <c r="Q471" s="14" t="str">
        <f t="shared" si="37"/>
        <v/>
      </c>
      <c r="R471" s="14" t="str">
        <f t="shared" si="38"/>
        <v/>
      </c>
      <c r="S471" s="14" t="str">
        <f t="shared" ref="S471:S534" si="39">IF(C471="","",IF(C471&lt;DATE(2024,1,1),"FEL",IF(C471&gt;DATE(2024,6,30),"FEL","")))</f>
        <v/>
      </c>
    </row>
    <row r="472" spans="1:19" x14ac:dyDescent="0.2">
      <c r="A472" s="49">
        <v>450</v>
      </c>
      <c r="B472" s="6"/>
      <c r="C472" s="5"/>
      <c r="D472" s="8"/>
      <c r="E472" s="50" t="str">
        <f t="shared" ref="E472:E535" si="40">IF(OR(B472="",C472=""),"",IF(B472&gt;C472,"Fel datum!",(IF(S472="FEL","Fel datum!",C472-B472))))</f>
        <v/>
      </c>
      <c r="F472" s="19" t="str">
        <f t="shared" si="36"/>
        <v/>
      </c>
      <c r="Q472" s="14" t="str">
        <f t="shared" si="37"/>
        <v/>
      </c>
      <c r="R472" s="14" t="str">
        <f t="shared" si="38"/>
        <v/>
      </c>
      <c r="S472" s="14" t="str">
        <f t="shared" si="39"/>
        <v/>
      </c>
    </row>
    <row r="473" spans="1:19" x14ac:dyDescent="0.2">
      <c r="A473" s="49">
        <v>451</v>
      </c>
      <c r="B473" s="6"/>
      <c r="C473" s="5"/>
      <c r="D473" s="8"/>
      <c r="E473" s="50" t="str">
        <f t="shared" si="40"/>
        <v/>
      </c>
      <c r="F473" s="19" t="str">
        <f t="shared" si="36"/>
        <v/>
      </c>
      <c r="Q473" s="14" t="str">
        <f t="shared" si="37"/>
        <v/>
      </c>
      <c r="R473" s="14" t="str">
        <f t="shared" si="38"/>
        <v/>
      </c>
      <c r="S473" s="14" t="str">
        <f t="shared" si="39"/>
        <v/>
      </c>
    </row>
    <row r="474" spans="1:19" x14ac:dyDescent="0.2">
      <c r="A474" s="49">
        <v>452</v>
      </c>
      <c r="B474" s="6"/>
      <c r="C474" s="5"/>
      <c r="D474" s="8"/>
      <c r="E474" s="50" t="str">
        <f t="shared" si="40"/>
        <v/>
      </c>
      <c r="F474" s="19" t="str">
        <f t="shared" si="36"/>
        <v/>
      </c>
      <c r="Q474" s="14" t="str">
        <f t="shared" si="37"/>
        <v/>
      </c>
      <c r="R474" s="14" t="str">
        <f t="shared" si="38"/>
        <v/>
      </c>
      <c r="S474" s="14" t="str">
        <f t="shared" si="39"/>
        <v/>
      </c>
    </row>
    <row r="475" spans="1:19" x14ac:dyDescent="0.2">
      <c r="A475" s="49">
        <v>453</v>
      </c>
      <c r="B475" s="6"/>
      <c r="C475" s="5"/>
      <c r="D475" s="8"/>
      <c r="E475" s="50" t="str">
        <f t="shared" si="40"/>
        <v/>
      </c>
      <c r="F475" s="19" t="str">
        <f t="shared" si="36"/>
        <v/>
      </c>
      <c r="Q475" s="14" t="str">
        <f t="shared" si="37"/>
        <v/>
      </c>
      <c r="R475" s="14" t="str">
        <f t="shared" si="38"/>
        <v/>
      </c>
      <c r="S475" s="14" t="str">
        <f t="shared" si="39"/>
        <v/>
      </c>
    </row>
    <row r="476" spans="1:19" x14ac:dyDescent="0.2">
      <c r="A476" s="49">
        <v>454</v>
      </c>
      <c r="B476" s="6"/>
      <c r="C476" s="5"/>
      <c r="D476" s="8"/>
      <c r="E476" s="50" t="str">
        <f t="shared" si="40"/>
        <v/>
      </c>
      <c r="F476" s="19" t="str">
        <f t="shared" si="36"/>
        <v/>
      </c>
      <c r="Q476" s="14" t="str">
        <f t="shared" si="37"/>
        <v/>
      </c>
      <c r="R476" s="14" t="str">
        <f t="shared" si="38"/>
        <v/>
      </c>
      <c r="S476" s="14" t="str">
        <f t="shared" si="39"/>
        <v/>
      </c>
    </row>
    <row r="477" spans="1:19" x14ac:dyDescent="0.2">
      <c r="A477" s="49">
        <v>455</v>
      </c>
      <c r="B477" s="6"/>
      <c r="C477" s="5"/>
      <c r="D477" s="8"/>
      <c r="E477" s="50" t="str">
        <f t="shared" si="40"/>
        <v/>
      </c>
      <c r="F477" s="19" t="str">
        <f t="shared" si="36"/>
        <v/>
      </c>
      <c r="Q477" s="14" t="str">
        <f t="shared" si="37"/>
        <v/>
      </c>
      <c r="R477" s="14" t="str">
        <f t="shared" si="38"/>
        <v/>
      </c>
      <c r="S477" s="14" t="str">
        <f t="shared" si="39"/>
        <v/>
      </c>
    </row>
    <row r="478" spans="1:19" x14ac:dyDescent="0.2">
      <c r="A478" s="49">
        <v>456</v>
      </c>
      <c r="B478" s="6"/>
      <c r="C478" s="5"/>
      <c r="D478" s="8"/>
      <c r="E478" s="50" t="str">
        <f t="shared" si="40"/>
        <v/>
      </c>
      <c r="F478" s="19" t="str">
        <f t="shared" si="36"/>
        <v/>
      </c>
      <c r="Q478" s="14" t="str">
        <f t="shared" si="37"/>
        <v/>
      </c>
      <c r="R478" s="14" t="str">
        <f t="shared" si="38"/>
        <v/>
      </c>
      <c r="S478" s="14" t="str">
        <f t="shared" si="39"/>
        <v/>
      </c>
    </row>
    <row r="479" spans="1:19" x14ac:dyDescent="0.2">
      <c r="A479" s="49">
        <v>457</v>
      </c>
      <c r="B479" s="6"/>
      <c r="C479" s="5"/>
      <c r="D479" s="8"/>
      <c r="E479" s="50" t="str">
        <f t="shared" si="40"/>
        <v/>
      </c>
      <c r="F479" s="19" t="str">
        <f t="shared" si="36"/>
        <v/>
      </c>
      <c r="Q479" s="14" t="str">
        <f t="shared" si="37"/>
        <v/>
      </c>
      <c r="R479" s="14" t="str">
        <f t="shared" si="38"/>
        <v/>
      </c>
      <c r="S479" s="14" t="str">
        <f t="shared" si="39"/>
        <v/>
      </c>
    </row>
    <row r="480" spans="1:19" x14ac:dyDescent="0.2">
      <c r="A480" s="49">
        <v>458</v>
      </c>
      <c r="B480" s="6"/>
      <c r="C480" s="5"/>
      <c r="D480" s="8"/>
      <c r="E480" s="50" t="str">
        <f t="shared" si="40"/>
        <v/>
      </c>
      <c r="F480" s="19" t="str">
        <f t="shared" si="36"/>
        <v/>
      </c>
      <c r="Q480" s="14" t="str">
        <f t="shared" si="37"/>
        <v/>
      </c>
      <c r="R480" s="14" t="str">
        <f t="shared" si="38"/>
        <v/>
      </c>
      <c r="S480" s="14" t="str">
        <f t="shared" si="39"/>
        <v/>
      </c>
    </row>
    <row r="481" spans="1:19" x14ac:dyDescent="0.2">
      <c r="A481" s="49">
        <v>459</v>
      </c>
      <c r="B481" s="6"/>
      <c r="C481" s="5"/>
      <c r="D481" s="8"/>
      <c r="E481" s="50" t="str">
        <f t="shared" si="40"/>
        <v/>
      </c>
      <c r="F481" s="19" t="str">
        <f t="shared" si="36"/>
        <v/>
      </c>
      <c r="Q481" s="14" t="str">
        <f t="shared" si="37"/>
        <v/>
      </c>
      <c r="R481" s="14" t="str">
        <f t="shared" si="38"/>
        <v/>
      </c>
      <c r="S481" s="14" t="str">
        <f t="shared" si="39"/>
        <v/>
      </c>
    </row>
    <row r="482" spans="1:19" x14ac:dyDescent="0.2">
      <c r="A482" s="49">
        <v>460</v>
      </c>
      <c r="B482" s="6"/>
      <c r="C482" s="5"/>
      <c r="D482" s="8"/>
      <c r="E482" s="50" t="str">
        <f t="shared" si="40"/>
        <v/>
      </c>
      <c r="F482" s="19" t="str">
        <f t="shared" si="36"/>
        <v/>
      </c>
      <c r="Q482" s="14" t="str">
        <f t="shared" si="37"/>
        <v/>
      </c>
      <c r="R482" s="14" t="str">
        <f t="shared" si="38"/>
        <v/>
      </c>
      <c r="S482" s="14" t="str">
        <f t="shared" si="39"/>
        <v/>
      </c>
    </row>
    <row r="483" spans="1:19" x14ac:dyDescent="0.2">
      <c r="A483" s="49">
        <v>461</v>
      </c>
      <c r="B483" s="6"/>
      <c r="C483" s="5"/>
      <c r="D483" s="8"/>
      <c r="E483" s="50" t="str">
        <f t="shared" si="40"/>
        <v/>
      </c>
      <c r="F483" s="19" t="str">
        <f t="shared" si="36"/>
        <v/>
      </c>
      <c r="Q483" s="14" t="str">
        <f t="shared" si="37"/>
        <v/>
      </c>
      <c r="R483" s="14" t="str">
        <f t="shared" si="38"/>
        <v/>
      </c>
      <c r="S483" s="14" t="str">
        <f t="shared" si="39"/>
        <v/>
      </c>
    </row>
    <row r="484" spans="1:19" x14ac:dyDescent="0.2">
      <c r="A484" s="49">
        <v>462</v>
      </c>
      <c r="B484" s="6"/>
      <c r="C484" s="5"/>
      <c r="D484" s="8"/>
      <c r="E484" s="50" t="str">
        <f t="shared" si="40"/>
        <v/>
      </c>
      <c r="F484" s="19" t="str">
        <f t="shared" si="36"/>
        <v/>
      </c>
      <c r="Q484" s="14" t="str">
        <f t="shared" si="37"/>
        <v/>
      </c>
      <c r="R484" s="14" t="str">
        <f t="shared" si="38"/>
        <v/>
      </c>
      <c r="S484" s="14" t="str">
        <f t="shared" si="39"/>
        <v/>
      </c>
    </row>
    <row r="485" spans="1:19" x14ac:dyDescent="0.2">
      <c r="A485" s="49">
        <v>463</v>
      </c>
      <c r="B485" s="6"/>
      <c r="C485" s="5"/>
      <c r="D485" s="8"/>
      <c r="E485" s="50" t="str">
        <f t="shared" si="40"/>
        <v/>
      </c>
      <c r="F485" s="19" t="str">
        <f t="shared" si="36"/>
        <v/>
      </c>
      <c r="Q485" s="14" t="str">
        <f t="shared" si="37"/>
        <v/>
      </c>
      <c r="R485" s="14" t="str">
        <f t="shared" si="38"/>
        <v/>
      </c>
      <c r="S485" s="14" t="str">
        <f t="shared" si="39"/>
        <v/>
      </c>
    </row>
    <row r="486" spans="1:19" x14ac:dyDescent="0.2">
      <c r="A486" s="49">
        <v>464</v>
      </c>
      <c r="B486" s="6"/>
      <c r="C486" s="5"/>
      <c r="D486" s="8"/>
      <c r="E486" s="50" t="str">
        <f t="shared" si="40"/>
        <v/>
      </c>
      <c r="F486" s="19" t="str">
        <f t="shared" si="36"/>
        <v/>
      </c>
      <c r="Q486" s="14" t="str">
        <f t="shared" si="37"/>
        <v/>
      </c>
      <c r="R486" s="14" t="str">
        <f t="shared" si="38"/>
        <v/>
      </c>
      <c r="S486" s="14" t="str">
        <f t="shared" si="39"/>
        <v/>
      </c>
    </row>
    <row r="487" spans="1:19" x14ac:dyDescent="0.2">
      <c r="A487" s="49">
        <v>465</v>
      </c>
      <c r="B487" s="6"/>
      <c r="C487" s="5"/>
      <c r="D487" s="8"/>
      <c r="E487" s="50" t="str">
        <f t="shared" si="40"/>
        <v/>
      </c>
      <c r="F487" s="19" t="str">
        <f t="shared" si="36"/>
        <v/>
      </c>
      <c r="Q487" s="14" t="str">
        <f t="shared" si="37"/>
        <v/>
      </c>
      <c r="R487" s="14" t="str">
        <f t="shared" si="38"/>
        <v/>
      </c>
      <c r="S487" s="14" t="str">
        <f t="shared" si="39"/>
        <v/>
      </c>
    </row>
    <row r="488" spans="1:19" x14ac:dyDescent="0.2">
      <c r="A488" s="49">
        <v>466</v>
      </c>
      <c r="B488" s="6"/>
      <c r="C488" s="5"/>
      <c r="D488" s="8"/>
      <c r="E488" s="50" t="str">
        <f t="shared" si="40"/>
        <v/>
      </c>
      <c r="F488" s="19" t="str">
        <f t="shared" si="36"/>
        <v/>
      </c>
      <c r="Q488" s="14" t="str">
        <f t="shared" si="37"/>
        <v/>
      </c>
      <c r="R488" s="14" t="str">
        <f t="shared" si="38"/>
        <v/>
      </c>
      <c r="S488" s="14" t="str">
        <f t="shared" si="39"/>
        <v/>
      </c>
    </row>
    <row r="489" spans="1:19" x14ac:dyDescent="0.2">
      <c r="A489" s="49">
        <v>467</v>
      </c>
      <c r="B489" s="6"/>
      <c r="C489" s="5"/>
      <c r="D489" s="8"/>
      <c r="E489" s="50" t="str">
        <f t="shared" si="40"/>
        <v/>
      </c>
      <c r="F489" s="19" t="str">
        <f t="shared" si="36"/>
        <v/>
      </c>
      <c r="Q489" s="14" t="str">
        <f t="shared" si="37"/>
        <v/>
      </c>
      <c r="R489" s="14" t="str">
        <f t="shared" si="38"/>
        <v/>
      </c>
      <c r="S489" s="14" t="str">
        <f t="shared" si="39"/>
        <v/>
      </c>
    </row>
    <row r="490" spans="1:19" x14ac:dyDescent="0.2">
      <c r="A490" s="49">
        <v>468</v>
      </c>
      <c r="B490" s="6"/>
      <c r="C490" s="5"/>
      <c r="D490" s="8"/>
      <c r="E490" s="50" t="str">
        <f t="shared" si="40"/>
        <v/>
      </c>
      <c r="F490" s="19" t="str">
        <f t="shared" si="36"/>
        <v/>
      </c>
      <c r="Q490" s="14" t="str">
        <f t="shared" si="37"/>
        <v/>
      </c>
      <c r="R490" s="14" t="str">
        <f t="shared" si="38"/>
        <v/>
      </c>
      <c r="S490" s="14" t="str">
        <f t="shared" si="39"/>
        <v/>
      </c>
    </row>
    <row r="491" spans="1:19" x14ac:dyDescent="0.2">
      <c r="A491" s="49">
        <v>469</v>
      </c>
      <c r="B491" s="6"/>
      <c r="C491" s="5"/>
      <c r="D491" s="8"/>
      <c r="E491" s="50" t="str">
        <f t="shared" si="40"/>
        <v/>
      </c>
      <c r="F491" s="19" t="str">
        <f t="shared" si="36"/>
        <v/>
      </c>
      <c r="Q491" s="14" t="str">
        <f t="shared" si="37"/>
        <v/>
      </c>
      <c r="R491" s="14" t="str">
        <f t="shared" si="38"/>
        <v/>
      </c>
      <c r="S491" s="14" t="str">
        <f t="shared" si="39"/>
        <v/>
      </c>
    </row>
    <row r="492" spans="1:19" x14ac:dyDescent="0.2">
      <c r="A492" s="49">
        <v>470</v>
      </c>
      <c r="B492" s="6"/>
      <c r="C492" s="5"/>
      <c r="D492" s="8"/>
      <c r="E492" s="50" t="str">
        <f t="shared" si="40"/>
        <v/>
      </c>
      <c r="F492" s="19" t="str">
        <f t="shared" si="36"/>
        <v/>
      </c>
      <c r="Q492" s="14" t="str">
        <f t="shared" si="37"/>
        <v/>
      </c>
      <c r="R492" s="14" t="str">
        <f t="shared" si="38"/>
        <v/>
      </c>
      <c r="S492" s="14" t="str">
        <f t="shared" si="39"/>
        <v/>
      </c>
    </row>
    <row r="493" spans="1:19" x14ac:dyDescent="0.2">
      <c r="A493" s="49">
        <v>471</v>
      </c>
      <c r="B493" s="6"/>
      <c r="C493" s="5"/>
      <c r="D493" s="8"/>
      <c r="E493" s="50" t="str">
        <f t="shared" si="40"/>
        <v/>
      </c>
      <c r="F493" s="19" t="str">
        <f t="shared" ref="F493:F556" si="41">IF(E493="Fel datum!", "Dubbelkolla så erbjudet inflyttningsdatum är inom avsedd period","")</f>
        <v/>
      </c>
      <c r="Q493" s="14" t="str">
        <f t="shared" ref="Q493:Q556" si="42">IF(D493="K",E493,"")</f>
        <v/>
      </c>
      <c r="R493" s="14" t="str">
        <f t="shared" ref="R493:R556" si="43">IF(D493="M",E493,"")</f>
        <v/>
      </c>
      <c r="S493" s="14" t="str">
        <f t="shared" si="39"/>
        <v/>
      </c>
    </row>
    <row r="494" spans="1:19" x14ac:dyDescent="0.2">
      <c r="A494" s="49">
        <v>472</v>
      </c>
      <c r="B494" s="6"/>
      <c r="C494" s="5"/>
      <c r="D494" s="8"/>
      <c r="E494" s="50" t="str">
        <f t="shared" si="40"/>
        <v/>
      </c>
      <c r="F494" s="19" t="str">
        <f t="shared" si="41"/>
        <v/>
      </c>
      <c r="Q494" s="14" t="str">
        <f t="shared" si="42"/>
        <v/>
      </c>
      <c r="R494" s="14" t="str">
        <f t="shared" si="43"/>
        <v/>
      </c>
      <c r="S494" s="14" t="str">
        <f t="shared" si="39"/>
        <v/>
      </c>
    </row>
    <row r="495" spans="1:19" x14ac:dyDescent="0.2">
      <c r="A495" s="49">
        <v>473</v>
      </c>
      <c r="B495" s="6"/>
      <c r="C495" s="5"/>
      <c r="D495" s="8"/>
      <c r="E495" s="50" t="str">
        <f t="shared" si="40"/>
        <v/>
      </c>
      <c r="F495" s="19" t="str">
        <f t="shared" si="41"/>
        <v/>
      </c>
      <c r="Q495" s="14" t="str">
        <f t="shared" si="42"/>
        <v/>
      </c>
      <c r="R495" s="14" t="str">
        <f t="shared" si="43"/>
        <v/>
      </c>
      <c r="S495" s="14" t="str">
        <f t="shared" si="39"/>
        <v/>
      </c>
    </row>
    <row r="496" spans="1:19" x14ac:dyDescent="0.2">
      <c r="A496" s="49">
        <v>474</v>
      </c>
      <c r="B496" s="6"/>
      <c r="C496" s="5"/>
      <c r="D496" s="8"/>
      <c r="E496" s="50" t="str">
        <f t="shared" si="40"/>
        <v/>
      </c>
      <c r="F496" s="19" t="str">
        <f t="shared" si="41"/>
        <v/>
      </c>
      <c r="Q496" s="14" t="str">
        <f t="shared" si="42"/>
        <v/>
      </c>
      <c r="R496" s="14" t="str">
        <f t="shared" si="43"/>
        <v/>
      </c>
      <c r="S496" s="14" t="str">
        <f t="shared" si="39"/>
        <v/>
      </c>
    </row>
    <row r="497" spans="1:19" x14ac:dyDescent="0.2">
      <c r="A497" s="49">
        <v>475</v>
      </c>
      <c r="B497" s="6"/>
      <c r="C497" s="5"/>
      <c r="D497" s="8"/>
      <c r="E497" s="50" t="str">
        <f t="shared" si="40"/>
        <v/>
      </c>
      <c r="F497" s="19" t="str">
        <f t="shared" si="41"/>
        <v/>
      </c>
      <c r="Q497" s="14" t="str">
        <f t="shared" si="42"/>
        <v/>
      </c>
      <c r="R497" s="14" t="str">
        <f t="shared" si="43"/>
        <v/>
      </c>
      <c r="S497" s="14" t="str">
        <f t="shared" si="39"/>
        <v/>
      </c>
    </row>
    <row r="498" spans="1:19" x14ac:dyDescent="0.2">
      <c r="A498" s="49">
        <v>476</v>
      </c>
      <c r="B498" s="6"/>
      <c r="C498" s="5"/>
      <c r="D498" s="8"/>
      <c r="E498" s="50" t="str">
        <f t="shared" si="40"/>
        <v/>
      </c>
      <c r="F498" s="19" t="str">
        <f t="shared" si="41"/>
        <v/>
      </c>
      <c r="Q498" s="14" t="str">
        <f t="shared" si="42"/>
        <v/>
      </c>
      <c r="R498" s="14" t="str">
        <f t="shared" si="43"/>
        <v/>
      </c>
      <c r="S498" s="14" t="str">
        <f t="shared" si="39"/>
        <v/>
      </c>
    </row>
    <row r="499" spans="1:19" x14ac:dyDescent="0.2">
      <c r="A499" s="49">
        <v>477</v>
      </c>
      <c r="B499" s="6"/>
      <c r="C499" s="5"/>
      <c r="D499" s="8"/>
      <c r="E499" s="50" t="str">
        <f t="shared" si="40"/>
        <v/>
      </c>
      <c r="F499" s="19" t="str">
        <f t="shared" si="41"/>
        <v/>
      </c>
      <c r="Q499" s="14" t="str">
        <f t="shared" si="42"/>
        <v/>
      </c>
      <c r="R499" s="14" t="str">
        <f t="shared" si="43"/>
        <v/>
      </c>
      <c r="S499" s="14" t="str">
        <f t="shared" si="39"/>
        <v/>
      </c>
    </row>
    <row r="500" spans="1:19" x14ac:dyDescent="0.2">
      <c r="A500" s="49">
        <v>478</v>
      </c>
      <c r="B500" s="6"/>
      <c r="C500" s="5"/>
      <c r="D500" s="8"/>
      <c r="E500" s="50" t="str">
        <f t="shared" si="40"/>
        <v/>
      </c>
      <c r="F500" s="19" t="str">
        <f t="shared" si="41"/>
        <v/>
      </c>
      <c r="Q500" s="14" t="str">
        <f t="shared" si="42"/>
        <v/>
      </c>
      <c r="R500" s="14" t="str">
        <f t="shared" si="43"/>
        <v/>
      </c>
      <c r="S500" s="14" t="str">
        <f t="shared" si="39"/>
        <v/>
      </c>
    </row>
    <row r="501" spans="1:19" x14ac:dyDescent="0.2">
      <c r="A501" s="49">
        <v>479</v>
      </c>
      <c r="B501" s="6"/>
      <c r="C501" s="5"/>
      <c r="D501" s="8"/>
      <c r="E501" s="50" t="str">
        <f t="shared" si="40"/>
        <v/>
      </c>
      <c r="F501" s="19" t="str">
        <f t="shared" si="41"/>
        <v/>
      </c>
      <c r="Q501" s="14" t="str">
        <f t="shared" si="42"/>
        <v/>
      </c>
      <c r="R501" s="14" t="str">
        <f t="shared" si="43"/>
        <v/>
      </c>
      <c r="S501" s="14" t="str">
        <f t="shared" si="39"/>
        <v/>
      </c>
    </row>
    <row r="502" spans="1:19" x14ac:dyDescent="0.2">
      <c r="A502" s="49">
        <v>480</v>
      </c>
      <c r="B502" s="6"/>
      <c r="C502" s="5"/>
      <c r="D502" s="8"/>
      <c r="E502" s="50" t="str">
        <f t="shared" si="40"/>
        <v/>
      </c>
      <c r="F502" s="19" t="str">
        <f t="shared" si="41"/>
        <v/>
      </c>
      <c r="Q502" s="14" t="str">
        <f t="shared" si="42"/>
        <v/>
      </c>
      <c r="R502" s="14" t="str">
        <f t="shared" si="43"/>
        <v/>
      </c>
      <c r="S502" s="14" t="str">
        <f t="shared" si="39"/>
        <v/>
      </c>
    </row>
    <row r="503" spans="1:19" x14ac:dyDescent="0.2">
      <c r="A503" s="49">
        <v>481</v>
      </c>
      <c r="B503" s="6"/>
      <c r="C503" s="5"/>
      <c r="D503" s="8"/>
      <c r="E503" s="50" t="str">
        <f t="shared" si="40"/>
        <v/>
      </c>
      <c r="F503" s="19" t="str">
        <f t="shared" si="41"/>
        <v/>
      </c>
      <c r="Q503" s="14" t="str">
        <f t="shared" si="42"/>
        <v/>
      </c>
      <c r="R503" s="14" t="str">
        <f t="shared" si="43"/>
        <v/>
      </c>
      <c r="S503" s="14" t="str">
        <f t="shared" si="39"/>
        <v/>
      </c>
    </row>
    <row r="504" spans="1:19" x14ac:dyDescent="0.2">
      <c r="A504" s="49">
        <v>482</v>
      </c>
      <c r="B504" s="6"/>
      <c r="C504" s="5"/>
      <c r="D504" s="8"/>
      <c r="E504" s="50" t="str">
        <f t="shared" si="40"/>
        <v/>
      </c>
      <c r="F504" s="19" t="str">
        <f t="shared" si="41"/>
        <v/>
      </c>
      <c r="Q504" s="14" t="str">
        <f t="shared" si="42"/>
        <v/>
      </c>
      <c r="R504" s="14" t="str">
        <f t="shared" si="43"/>
        <v/>
      </c>
      <c r="S504" s="14" t="str">
        <f t="shared" si="39"/>
        <v/>
      </c>
    </row>
    <row r="505" spans="1:19" x14ac:dyDescent="0.2">
      <c r="A505" s="49">
        <v>483</v>
      </c>
      <c r="B505" s="6"/>
      <c r="C505" s="5"/>
      <c r="D505" s="8"/>
      <c r="E505" s="50" t="str">
        <f t="shared" si="40"/>
        <v/>
      </c>
      <c r="F505" s="19" t="str">
        <f t="shared" si="41"/>
        <v/>
      </c>
      <c r="Q505" s="14" t="str">
        <f t="shared" si="42"/>
        <v/>
      </c>
      <c r="R505" s="14" t="str">
        <f t="shared" si="43"/>
        <v/>
      </c>
      <c r="S505" s="14" t="str">
        <f t="shared" si="39"/>
        <v/>
      </c>
    </row>
    <row r="506" spans="1:19" x14ac:dyDescent="0.2">
      <c r="A506" s="49">
        <v>484</v>
      </c>
      <c r="B506" s="6"/>
      <c r="C506" s="5"/>
      <c r="D506" s="8"/>
      <c r="E506" s="50" t="str">
        <f t="shared" si="40"/>
        <v/>
      </c>
      <c r="F506" s="19" t="str">
        <f t="shared" si="41"/>
        <v/>
      </c>
      <c r="Q506" s="14" t="str">
        <f t="shared" si="42"/>
        <v/>
      </c>
      <c r="R506" s="14" t="str">
        <f t="shared" si="43"/>
        <v/>
      </c>
      <c r="S506" s="14" t="str">
        <f t="shared" si="39"/>
        <v/>
      </c>
    </row>
    <row r="507" spans="1:19" x14ac:dyDescent="0.2">
      <c r="A507" s="49">
        <v>485</v>
      </c>
      <c r="B507" s="6"/>
      <c r="C507" s="5"/>
      <c r="D507" s="8"/>
      <c r="E507" s="50" t="str">
        <f t="shared" si="40"/>
        <v/>
      </c>
      <c r="F507" s="19" t="str">
        <f t="shared" si="41"/>
        <v/>
      </c>
      <c r="Q507" s="14" t="str">
        <f t="shared" si="42"/>
        <v/>
      </c>
      <c r="R507" s="14" t="str">
        <f t="shared" si="43"/>
        <v/>
      </c>
      <c r="S507" s="14" t="str">
        <f t="shared" si="39"/>
        <v/>
      </c>
    </row>
    <row r="508" spans="1:19" x14ac:dyDescent="0.2">
      <c r="A508" s="49">
        <v>486</v>
      </c>
      <c r="B508" s="6"/>
      <c r="C508" s="5"/>
      <c r="D508" s="8"/>
      <c r="E508" s="50" t="str">
        <f t="shared" si="40"/>
        <v/>
      </c>
      <c r="F508" s="19" t="str">
        <f t="shared" si="41"/>
        <v/>
      </c>
      <c r="Q508" s="14" t="str">
        <f t="shared" si="42"/>
        <v/>
      </c>
      <c r="R508" s="14" t="str">
        <f t="shared" si="43"/>
        <v/>
      </c>
      <c r="S508" s="14" t="str">
        <f t="shared" si="39"/>
        <v/>
      </c>
    </row>
    <row r="509" spans="1:19" x14ac:dyDescent="0.2">
      <c r="A509" s="49">
        <v>487</v>
      </c>
      <c r="B509" s="6"/>
      <c r="C509" s="5"/>
      <c r="D509" s="8"/>
      <c r="E509" s="50" t="str">
        <f t="shared" si="40"/>
        <v/>
      </c>
      <c r="F509" s="19" t="str">
        <f t="shared" si="41"/>
        <v/>
      </c>
      <c r="Q509" s="14" t="str">
        <f t="shared" si="42"/>
        <v/>
      </c>
      <c r="R509" s="14" t="str">
        <f t="shared" si="43"/>
        <v/>
      </c>
      <c r="S509" s="14" t="str">
        <f t="shared" si="39"/>
        <v/>
      </c>
    </row>
    <row r="510" spans="1:19" x14ac:dyDescent="0.2">
      <c r="A510" s="49">
        <v>488</v>
      </c>
      <c r="B510" s="6"/>
      <c r="C510" s="5"/>
      <c r="D510" s="8"/>
      <c r="E510" s="50" t="str">
        <f t="shared" si="40"/>
        <v/>
      </c>
      <c r="F510" s="19" t="str">
        <f t="shared" si="41"/>
        <v/>
      </c>
      <c r="Q510" s="14" t="str">
        <f t="shared" si="42"/>
        <v/>
      </c>
      <c r="R510" s="14" t="str">
        <f t="shared" si="43"/>
        <v/>
      </c>
      <c r="S510" s="14" t="str">
        <f t="shared" si="39"/>
        <v/>
      </c>
    </row>
    <row r="511" spans="1:19" x14ac:dyDescent="0.2">
      <c r="A511" s="49">
        <v>489</v>
      </c>
      <c r="B511" s="6"/>
      <c r="C511" s="5"/>
      <c r="D511" s="8"/>
      <c r="E511" s="50" t="str">
        <f t="shared" si="40"/>
        <v/>
      </c>
      <c r="F511" s="19" t="str">
        <f t="shared" si="41"/>
        <v/>
      </c>
      <c r="Q511" s="14" t="str">
        <f t="shared" si="42"/>
        <v/>
      </c>
      <c r="R511" s="14" t="str">
        <f t="shared" si="43"/>
        <v/>
      </c>
      <c r="S511" s="14" t="str">
        <f t="shared" si="39"/>
        <v/>
      </c>
    </row>
    <row r="512" spans="1:19" x14ac:dyDescent="0.2">
      <c r="A512" s="49">
        <v>490</v>
      </c>
      <c r="B512" s="6"/>
      <c r="C512" s="5"/>
      <c r="D512" s="8"/>
      <c r="E512" s="50" t="str">
        <f t="shared" si="40"/>
        <v/>
      </c>
      <c r="F512" s="19" t="str">
        <f t="shared" si="41"/>
        <v/>
      </c>
      <c r="Q512" s="14" t="str">
        <f t="shared" si="42"/>
        <v/>
      </c>
      <c r="R512" s="14" t="str">
        <f t="shared" si="43"/>
        <v/>
      </c>
      <c r="S512" s="14" t="str">
        <f t="shared" si="39"/>
        <v/>
      </c>
    </row>
    <row r="513" spans="1:19" x14ac:dyDescent="0.2">
      <c r="A513" s="49">
        <v>491</v>
      </c>
      <c r="B513" s="6"/>
      <c r="C513" s="5"/>
      <c r="D513" s="8"/>
      <c r="E513" s="50" t="str">
        <f t="shared" si="40"/>
        <v/>
      </c>
      <c r="F513" s="19" t="str">
        <f t="shared" si="41"/>
        <v/>
      </c>
      <c r="Q513" s="14" t="str">
        <f t="shared" si="42"/>
        <v/>
      </c>
      <c r="R513" s="14" t="str">
        <f t="shared" si="43"/>
        <v/>
      </c>
      <c r="S513" s="14" t="str">
        <f t="shared" si="39"/>
        <v/>
      </c>
    </row>
    <row r="514" spans="1:19" x14ac:dyDescent="0.2">
      <c r="A514" s="49">
        <v>492</v>
      </c>
      <c r="B514" s="6"/>
      <c r="C514" s="5"/>
      <c r="D514" s="8"/>
      <c r="E514" s="50" t="str">
        <f t="shared" si="40"/>
        <v/>
      </c>
      <c r="F514" s="19" t="str">
        <f t="shared" si="41"/>
        <v/>
      </c>
      <c r="Q514" s="14" t="str">
        <f t="shared" si="42"/>
        <v/>
      </c>
      <c r="R514" s="14" t="str">
        <f t="shared" si="43"/>
        <v/>
      </c>
      <c r="S514" s="14" t="str">
        <f t="shared" si="39"/>
        <v/>
      </c>
    </row>
    <row r="515" spans="1:19" x14ac:dyDescent="0.2">
      <c r="A515" s="49">
        <v>493</v>
      </c>
      <c r="B515" s="6"/>
      <c r="C515" s="5"/>
      <c r="D515" s="8"/>
      <c r="E515" s="50" t="str">
        <f t="shared" si="40"/>
        <v/>
      </c>
      <c r="F515" s="19" t="str">
        <f t="shared" si="41"/>
        <v/>
      </c>
      <c r="Q515" s="14" t="str">
        <f t="shared" si="42"/>
        <v/>
      </c>
      <c r="R515" s="14" t="str">
        <f t="shared" si="43"/>
        <v/>
      </c>
      <c r="S515" s="14" t="str">
        <f t="shared" si="39"/>
        <v/>
      </c>
    </row>
    <row r="516" spans="1:19" x14ac:dyDescent="0.2">
      <c r="A516" s="49">
        <v>494</v>
      </c>
      <c r="B516" s="6"/>
      <c r="C516" s="5"/>
      <c r="D516" s="8"/>
      <c r="E516" s="50" t="str">
        <f t="shared" si="40"/>
        <v/>
      </c>
      <c r="F516" s="19" t="str">
        <f t="shared" si="41"/>
        <v/>
      </c>
      <c r="Q516" s="14" t="str">
        <f t="shared" si="42"/>
        <v/>
      </c>
      <c r="R516" s="14" t="str">
        <f t="shared" si="43"/>
        <v/>
      </c>
      <c r="S516" s="14" t="str">
        <f t="shared" si="39"/>
        <v/>
      </c>
    </row>
    <row r="517" spans="1:19" x14ac:dyDescent="0.2">
      <c r="A517" s="49">
        <v>495</v>
      </c>
      <c r="B517" s="6"/>
      <c r="C517" s="5"/>
      <c r="D517" s="8"/>
      <c r="E517" s="50" t="str">
        <f t="shared" si="40"/>
        <v/>
      </c>
      <c r="F517" s="19" t="str">
        <f t="shared" si="41"/>
        <v/>
      </c>
      <c r="Q517" s="14" t="str">
        <f t="shared" si="42"/>
        <v/>
      </c>
      <c r="R517" s="14" t="str">
        <f t="shared" si="43"/>
        <v/>
      </c>
      <c r="S517" s="14" t="str">
        <f t="shared" si="39"/>
        <v/>
      </c>
    </row>
    <row r="518" spans="1:19" x14ac:dyDescent="0.2">
      <c r="A518" s="49">
        <v>496</v>
      </c>
      <c r="B518" s="6"/>
      <c r="C518" s="5"/>
      <c r="D518" s="8"/>
      <c r="E518" s="50" t="str">
        <f t="shared" si="40"/>
        <v/>
      </c>
      <c r="F518" s="19" t="str">
        <f t="shared" si="41"/>
        <v/>
      </c>
      <c r="Q518" s="14" t="str">
        <f t="shared" si="42"/>
        <v/>
      </c>
      <c r="R518" s="14" t="str">
        <f t="shared" si="43"/>
        <v/>
      </c>
      <c r="S518" s="14" t="str">
        <f t="shared" si="39"/>
        <v/>
      </c>
    </row>
    <row r="519" spans="1:19" x14ac:dyDescent="0.2">
      <c r="A519" s="49">
        <v>497</v>
      </c>
      <c r="B519" s="6"/>
      <c r="C519" s="5"/>
      <c r="D519" s="8"/>
      <c r="E519" s="50" t="str">
        <f t="shared" si="40"/>
        <v/>
      </c>
      <c r="F519" s="19" t="str">
        <f t="shared" si="41"/>
        <v/>
      </c>
      <c r="Q519" s="14" t="str">
        <f t="shared" si="42"/>
        <v/>
      </c>
      <c r="R519" s="14" t="str">
        <f t="shared" si="43"/>
        <v/>
      </c>
      <c r="S519" s="14" t="str">
        <f t="shared" si="39"/>
        <v/>
      </c>
    </row>
    <row r="520" spans="1:19" x14ac:dyDescent="0.2">
      <c r="A520" s="49">
        <v>498</v>
      </c>
      <c r="B520" s="6"/>
      <c r="C520" s="5"/>
      <c r="D520" s="8"/>
      <c r="E520" s="50" t="str">
        <f t="shared" si="40"/>
        <v/>
      </c>
      <c r="F520" s="19" t="str">
        <f t="shared" si="41"/>
        <v/>
      </c>
      <c r="Q520" s="14" t="str">
        <f t="shared" si="42"/>
        <v/>
      </c>
      <c r="R520" s="14" t="str">
        <f t="shared" si="43"/>
        <v/>
      </c>
      <c r="S520" s="14" t="str">
        <f t="shared" si="39"/>
        <v/>
      </c>
    </row>
    <row r="521" spans="1:19" x14ac:dyDescent="0.2">
      <c r="A521" s="49">
        <v>499</v>
      </c>
      <c r="B521" s="6"/>
      <c r="C521" s="5"/>
      <c r="D521" s="8"/>
      <c r="E521" s="50" t="str">
        <f t="shared" si="40"/>
        <v/>
      </c>
      <c r="F521" s="19" t="str">
        <f t="shared" si="41"/>
        <v/>
      </c>
      <c r="Q521" s="14" t="str">
        <f t="shared" si="42"/>
        <v/>
      </c>
      <c r="R521" s="14" t="str">
        <f t="shared" si="43"/>
        <v/>
      </c>
      <c r="S521" s="14" t="str">
        <f t="shared" si="39"/>
        <v/>
      </c>
    </row>
    <row r="522" spans="1:19" x14ac:dyDescent="0.2">
      <c r="A522" s="49">
        <v>500</v>
      </c>
      <c r="B522" s="6"/>
      <c r="C522" s="5"/>
      <c r="D522" s="8"/>
      <c r="E522" s="50" t="str">
        <f t="shared" si="40"/>
        <v/>
      </c>
      <c r="F522" s="19" t="str">
        <f t="shared" si="41"/>
        <v/>
      </c>
      <c r="Q522" s="14" t="str">
        <f t="shared" si="42"/>
        <v/>
      </c>
      <c r="R522" s="14" t="str">
        <f t="shared" si="43"/>
        <v/>
      </c>
      <c r="S522" s="14" t="str">
        <f t="shared" si="39"/>
        <v/>
      </c>
    </row>
    <row r="523" spans="1:19" x14ac:dyDescent="0.2">
      <c r="A523" s="49">
        <v>501</v>
      </c>
      <c r="B523" s="6"/>
      <c r="C523" s="5"/>
      <c r="D523" s="8"/>
      <c r="E523" s="50" t="str">
        <f t="shared" si="40"/>
        <v/>
      </c>
      <c r="F523" s="19" t="str">
        <f t="shared" si="41"/>
        <v/>
      </c>
      <c r="Q523" s="14" t="str">
        <f t="shared" si="42"/>
        <v/>
      </c>
      <c r="R523" s="14" t="str">
        <f t="shared" si="43"/>
        <v/>
      </c>
      <c r="S523" s="14" t="str">
        <f t="shared" si="39"/>
        <v/>
      </c>
    </row>
    <row r="524" spans="1:19" x14ac:dyDescent="0.2">
      <c r="A524" s="49">
        <v>502</v>
      </c>
      <c r="B524" s="6"/>
      <c r="C524" s="5"/>
      <c r="D524" s="8"/>
      <c r="E524" s="50" t="str">
        <f t="shared" si="40"/>
        <v/>
      </c>
      <c r="F524" s="19" t="str">
        <f t="shared" si="41"/>
        <v/>
      </c>
      <c r="Q524" s="14" t="str">
        <f t="shared" si="42"/>
        <v/>
      </c>
      <c r="R524" s="14" t="str">
        <f t="shared" si="43"/>
        <v/>
      </c>
      <c r="S524" s="14" t="str">
        <f t="shared" si="39"/>
        <v/>
      </c>
    </row>
    <row r="525" spans="1:19" x14ac:dyDescent="0.2">
      <c r="A525" s="49">
        <v>503</v>
      </c>
      <c r="B525" s="6"/>
      <c r="C525" s="5"/>
      <c r="D525" s="8"/>
      <c r="E525" s="50" t="str">
        <f t="shared" si="40"/>
        <v/>
      </c>
      <c r="F525" s="19" t="str">
        <f t="shared" si="41"/>
        <v/>
      </c>
      <c r="Q525" s="14" t="str">
        <f t="shared" si="42"/>
        <v/>
      </c>
      <c r="R525" s="14" t="str">
        <f t="shared" si="43"/>
        <v/>
      </c>
      <c r="S525" s="14" t="str">
        <f t="shared" si="39"/>
        <v/>
      </c>
    </row>
    <row r="526" spans="1:19" x14ac:dyDescent="0.2">
      <c r="A526" s="49">
        <v>504</v>
      </c>
      <c r="B526" s="6"/>
      <c r="C526" s="5"/>
      <c r="D526" s="8"/>
      <c r="E526" s="50" t="str">
        <f t="shared" si="40"/>
        <v/>
      </c>
      <c r="F526" s="19" t="str">
        <f t="shared" si="41"/>
        <v/>
      </c>
      <c r="Q526" s="14" t="str">
        <f t="shared" si="42"/>
        <v/>
      </c>
      <c r="R526" s="14" t="str">
        <f t="shared" si="43"/>
        <v/>
      </c>
      <c r="S526" s="14" t="str">
        <f t="shared" si="39"/>
        <v/>
      </c>
    </row>
    <row r="527" spans="1:19" x14ac:dyDescent="0.2">
      <c r="A527" s="49">
        <v>505</v>
      </c>
      <c r="B527" s="6"/>
      <c r="C527" s="5"/>
      <c r="D527" s="8"/>
      <c r="E527" s="50" t="str">
        <f t="shared" si="40"/>
        <v/>
      </c>
      <c r="F527" s="19" t="str">
        <f t="shared" si="41"/>
        <v/>
      </c>
      <c r="Q527" s="14" t="str">
        <f t="shared" si="42"/>
        <v/>
      </c>
      <c r="R527" s="14" t="str">
        <f t="shared" si="43"/>
        <v/>
      </c>
      <c r="S527" s="14" t="str">
        <f t="shared" si="39"/>
        <v/>
      </c>
    </row>
    <row r="528" spans="1:19" x14ac:dyDescent="0.2">
      <c r="A528" s="49">
        <v>506</v>
      </c>
      <c r="B528" s="6"/>
      <c r="C528" s="5"/>
      <c r="D528" s="8"/>
      <c r="E528" s="50" t="str">
        <f t="shared" si="40"/>
        <v/>
      </c>
      <c r="F528" s="19" t="str">
        <f t="shared" si="41"/>
        <v/>
      </c>
      <c r="Q528" s="14" t="str">
        <f t="shared" si="42"/>
        <v/>
      </c>
      <c r="R528" s="14" t="str">
        <f t="shared" si="43"/>
        <v/>
      </c>
      <c r="S528" s="14" t="str">
        <f t="shared" si="39"/>
        <v/>
      </c>
    </row>
    <row r="529" spans="1:19" x14ac:dyDescent="0.2">
      <c r="A529" s="49">
        <v>507</v>
      </c>
      <c r="B529" s="6"/>
      <c r="C529" s="5"/>
      <c r="D529" s="8"/>
      <c r="E529" s="50" t="str">
        <f t="shared" si="40"/>
        <v/>
      </c>
      <c r="F529" s="19" t="str">
        <f t="shared" si="41"/>
        <v/>
      </c>
      <c r="Q529" s="14" t="str">
        <f t="shared" si="42"/>
        <v/>
      </c>
      <c r="R529" s="14" t="str">
        <f t="shared" si="43"/>
        <v/>
      </c>
      <c r="S529" s="14" t="str">
        <f t="shared" si="39"/>
        <v/>
      </c>
    </row>
    <row r="530" spans="1:19" x14ac:dyDescent="0.2">
      <c r="A530" s="49">
        <v>508</v>
      </c>
      <c r="B530" s="6"/>
      <c r="C530" s="5"/>
      <c r="D530" s="8"/>
      <c r="E530" s="50" t="str">
        <f t="shared" si="40"/>
        <v/>
      </c>
      <c r="F530" s="19" t="str">
        <f t="shared" si="41"/>
        <v/>
      </c>
      <c r="Q530" s="14" t="str">
        <f t="shared" si="42"/>
        <v/>
      </c>
      <c r="R530" s="14" t="str">
        <f t="shared" si="43"/>
        <v/>
      </c>
      <c r="S530" s="14" t="str">
        <f t="shared" si="39"/>
        <v/>
      </c>
    </row>
    <row r="531" spans="1:19" x14ac:dyDescent="0.2">
      <c r="A531" s="49">
        <v>509</v>
      </c>
      <c r="B531" s="6"/>
      <c r="C531" s="5"/>
      <c r="D531" s="8"/>
      <c r="E531" s="50" t="str">
        <f t="shared" si="40"/>
        <v/>
      </c>
      <c r="F531" s="19" t="str">
        <f t="shared" si="41"/>
        <v/>
      </c>
      <c r="Q531" s="14" t="str">
        <f t="shared" si="42"/>
        <v/>
      </c>
      <c r="R531" s="14" t="str">
        <f t="shared" si="43"/>
        <v/>
      </c>
      <c r="S531" s="14" t="str">
        <f t="shared" si="39"/>
        <v/>
      </c>
    </row>
    <row r="532" spans="1:19" x14ac:dyDescent="0.2">
      <c r="A532" s="49">
        <v>510</v>
      </c>
      <c r="B532" s="6"/>
      <c r="C532" s="5"/>
      <c r="D532" s="8"/>
      <c r="E532" s="50" t="str">
        <f t="shared" si="40"/>
        <v/>
      </c>
      <c r="F532" s="19" t="str">
        <f t="shared" si="41"/>
        <v/>
      </c>
      <c r="Q532" s="14" t="str">
        <f t="shared" si="42"/>
        <v/>
      </c>
      <c r="R532" s="14" t="str">
        <f t="shared" si="43"/>
        <v/>
      </c>
      <c r="S532" s="14" t="str">
        <f t="shared" si="39"/>
        <v/>
      </c>
    </row>
    <row r="533" spans="1:19" x14ac:dyDescent="0.2">
      <c r="A533" s="49">
        <v>511</v>
      </c>
      <c r="B533" s="6"/>
      <c r="C533" s="5"/>
      <c r="D533" s="8"/>
      <c r="E533" s="50" t="str">
        <f t="shared" si="40"/>
        <v/>
      </c>
      <c r="F533" s="19" t="str">
        <f t="shared" si="41"/>
        <v/>
      </c>
      <c r="Q533" s="14" t="str">
        <f t="shared" si="42"/>
        <v/>
      </c>
      <c r="R533" s="14" t="str">
        <f t="shared" si="43"/>
        <v/>
      </c>
      <c r="S533" s="14" t="str">
        <f t="shared" si="39"/>
        <v/>
      </c>
    </row>
    <row r="534" spans="1:19" x14ac:dyDescent="0.2">
      <c r="A534" s="49">
        <v>512</v>
      </c>
      <c r="B534" s="6"/>
      <c r="C534" s="5"/>
      <c r="D534" s="8"/>
      <c r="E534" s="50" t="str">
        <f t="shared" si="40"/>
        <v/>
      </c>
      <c r="F534" s="19" t="str">
        <f t="shared" si="41"/>
        <v/>
      </c>
      <c r="Q534" s="14" t="str">
        <f t="shared" si="42"/>
        <v/>
      </c>
      <c r="R534" s="14" t="str">
        <f t="shared" si="43"/>
        <v/>
      </c>
      <c r="S534" s="14" t="str">
        <f t="shared" si="39"/>
        <v/>
      </c>
    </row>
    <row r="535" spans="1:19" x14ac:dyDescent="0.2">
      <c r="A535" s="49">
        <v>513</v>
      </c>
      <c r="B535" s="6"/>
      <c r="C535" s="5"/>
      <c r="D535" s="8"/>
      <c r="E535" s="50" t="str">
        <f t="shared" si="40"/>
        <v/>
      </c>
      <c r="F535" s="19" t="str">
        <f t="shared" si="41"/>
        <v/>
      </c>
      <c r="Q535" s="14" t="str">
        <f t="shared" si="42"/>
        <v/>
      </c>
      <c r="R535" s="14" t="str">
        <f t="shared" si="43"/>
        <v/>
      </c>
      <c r="S535" s="14" t="str">
        <f t="shared" ref="S535:S598" si="44">IF(C535="","",IF(C535&lt;DATE(2024,1,1),"FEL",IF(C535&gt;DATE(2024,6,30),"FEL","")))</f>
        <v/>
      </c>
    </row>
    <row r="536" spans="1:19" x14ac:dyDescent="0.2">
      <c r="A536" s="49">
        <v>514</v>
      </c>
      <c r="B536" s="6"/>
      <c r="C536" s="5"/>
      <c r="D536" s="8"/>
      <c r="E536" s="50" t="str">
        <f t="shared" ref="E536:E599" si="45">IF(OR(B536="",C536=""),"",IF(B536&gt;C536,"Fel datum!",(IF(S536="FEL","Fel datum!",C536-B536))))</f>
        <v/>
      </c>
      <c r="F536" s="19" t="str">
        <f t="shared" si="41"/>
        <v/>
      </c>
      <c r="Q536" s="14" t="str">
        <f t="shared" si="42"/>
        <v/>
      </c>
      <c r="R536" s="14" t="str">
        <f t="shared" si="43"/>
        <v/>
      </c>
      <c r="S536" s="14" t="str">
        <f t="shared" si="44"/>
        <v/>
      </c>
    </row>
    <row r="537" spans="1:19" x14ac:dyDescent="0.2">
      <c r="A537" s="49">
        <v>515</v>
      </c>
      <c r="B537" s="6"/>
      <c r="C537" s="5"/>
      <c r="D537" s="8"/>
      <c r="E537" s="50" t="str">
        <f t="shared" si="45"/>
        <v/>
      </c>
      <c r="F537" s="19" t="str">
        <f t="shared" si="41"/>
        <v/>
      </c>
      <c r="Q537" s="14" t="str">
        <f t="shared" si="42"/>
        <v/>
      </c>
      <c r="R537" s="14" t="str">
        <f t="shared" si="43"/>
        <v/>
      </c>
      <c r="S537" s="14" t="str">
        <f t="shared" si="44"/>
        <v/>
      </c>
    </row>
    <row r="538" spans="1:19" x14ac:dyDescent="0.2">
      <c r="A538" s="49">
        <v>516</v>
      </c>
      <c r="B538" s="6"/>
      <c r="C538" s="5"/>
      <c r="D538" s="8"/>
      <c r="E538" s="50" t="str">
        <f t="shared" si="45"/>
        <v/>
      </c>
      <c r="F538" s="19" t="str">
        <f t="shared" si="41"/>
        <v/>
      </c>
      <c r="Q538" s="14" t="str">
        <f t="shared" si="42"/>
        <v/>
      </c>
      <c r="R538" s="14" t="str">
        <f t="shared" si="43"/>
        <v/>
      </c>
      <c r="S538" s="14" t="str">
        <f t="shared" si="44"/>
        <v/>
      </c>
    </row>
    <row r="539" spans="1:19" x14ac:dyDescent="0.2">
      <c r="A539" s="49">
        <v>517</v>
      </c>
      <c r="B539" s="6"/>
      <c r="C539" s="5"/>
      <c r="D539" s="8"/>
      <c r="E539" s="50" t="str">
        <f t="shared" si="45"/>
        <v/>
      </c>
      <c r="F539" s="19" t="str">
        <f t="shared" si="41"/>
        <v/>
      </c>
      <c r="Q539" s="14" t="str">
        <f t="shared" si="42"/>
        <v/>
      </c>
      <c r="R539" s="14" t="str">
        <f t="shared" si="43"/>
        <v/>
      </c>
      <c r="S539" s="14" t="str">
        <f t="shared" si="44"/>
        <v/>
      </c>
    </row>
    <row r="540" spans="1:19" x14ac:dyDescent="0.2">
      <c r="A540" s="49">
        <v>518</v>
      </c>
      <c r="B540" s="6"/>
      <c r="C540" s="5"/>
      <c r="D540" s="8"/>
      <c r="E540" s="50" t="str">
        <f t="shared" si="45"/>
        <v/>
      </c>
      <c r="F540" s="19" t="str">
        <f t="shared" si="41"/>
        <v/>
      </c>
      <c r="Q540" s="14" t="str">
        <f t="shared" si="42"/>
        <v/>
      </c>
      <c r="R540" s="14" t="str">
        <f t="shared" si="43"/>
        <v/>
      </c>
      <c r="S540" s="14" t="str">
        <f t="shared" si="44"/>
        <v/>
      </c>
    </row>
    <row r="541" spans="1:19" x14ac:dyDescent="0.2">
      <c r="A541" s="49">
        <v>519</v>
      </c>
      <c r="B541" s="6"/>
      <c r="C541" s="5"/>
      <c r="D541" s="8"/>
      <c r="E541" s="50" t="str">
        <f t="shared" si="45"/>
        <v/>
      </c>
      <c r="F541" s="19" t="str">
        <f t="shared" si="41"/>
        <v/>
      </c>
      <c r="Q541" s="14" t="str">
        <f t="shared" si="42"/>
        <v/>
      </c>
      <c r="R541" s="14" t="str">
        <f t="shared" si="43"/>
        <v/>
      </c>
      <c r="S541" s="14" t="str">
        <f t="shared" si="44"/>
        <v/>
      </c>
    </row>
    <row r="542" spans="1:19" x14ac:dyDescent="0.2">
      <c r="A542" s="49">
        <v>520</v>
      </c>
      <c r="B542" s="6"/>
      <c r="C542" s="5"/>
      <c r="D542" s="8"/>
      <c r="E542" s="50" t="str">
        <f t="shared" si="45"/>
        <v/>
      </c>
      <c r="F542" s="19" t="str">
        <f t="shared" si="41"/>
        <v/>
      </c>
      <c r="Q542" s="14" t="str">
        <f t="shared" si="42"/>
        <v/>
      </c>
      <c r="R542" s="14" t="str">
        <f t="shared" si="43"/>
        <v/>
      </c>
      <c r="S542" s="14" t="str">
        <f t="shared" si="44"/>
        <v/>
      </c>
    </row>
    <row r="543" spans="1:19" x14ac:dyDescent="0.2">
      <c r="A543" s="49">
        <v>521</v>
      </c>
      <c r="B543" s="6"/>
      <c r="C543" s="5"/>
      <c r="D543" s="8"/>
      <c r="E543" s="50" t="str">
        <f t="shared" si="45"/>
        <v/>
      </c>
      <c r="F543" s="19" t="str">
        <f t="shared" si="41"/>
        <v/>
      </c>
      <c r="Q543" s="14" t="str">
        <f t="shared" si="42"/>
        <v/>
      </c>
      <c r="R543" s="14" t="str">
        <f t="shared" si="43"/>
        <v/>
      </c>
      <c r="S543" s="14" t="str">
        <f t="shared" si="44"/>
        <v/>
      </c>
    </row>
    <row r="544" spans="1:19" x14ac:dyDescent="0.2">
      <c r="A544" s="49">
        <v>522</v>
      </c>
      <c r="B544" s="6"/>
      <c r="C544" s="5"/>
      <c r="D544" s="8"/>
      <c r="E544" s="50" t="str">
        <f t="shared" si="45"/>
        <v/>
      </c>
      <c r="F544" s="19" t="str">
        <f t="shared" si="41"/>
        <v/>
      </c>
      <c r="Q544" s="14" t="str">
        <f t="shared" si="42"/>
        <v/>
      </c>
      <c r="R544" s="14" t="str">
        <f t="shared" si="43"/>
        <v/>
      </c>
      <c r="S544" s="14" t="str">
        <f t="shared" si="44"/>
        <v/>
      </c>
    </row>
    <row r="545" spans="1:19" x14ac:dyDescent="0.2">
      <c r="A545" s="49">
        <v>523</v>
      </c>
      <c r="B545" s="6"/>
      <c r="C545" s="5"/>
      <c r="D545" s="8"/>
      <c r="E545" s="50" t="str">
        <f t="shared" si="45"/>
        <v/>
      </c>
      <c r="F545" s="19" t="str">
        <f t="shared" si="41"/>
        <v/>
      </c>
      <c r="Q545" s="14" t="str">
        <f t="shared" si="42"/>
        <v/>
      </c>
      <c r="R545" s="14" t="str">
        <f t="shared" si="43"/>
        <v/>
      </c>
      <c r="S545" s="14" t="str">
        <f t="shared" si="44"/>
        <v/>
      </c>
    </row>
    <row r="546" spans="1:19" x14ac:dyDescent="0.2">
      <c r="A546" s="49">
        <v>524</v>
      </c>
      <c r="B546" s="6"/>
      <c r="C546" s="5"/>
      <c r="D546" s="8"/>
      <c r="E546" s="50" t="str">
        <f t="shared" si="45"/>
        <v/>
      </c>
      <c r="F546" s="19" t="str">
        <f t="shared" si="41"/>
        <v/>
      </c>
      <c r="Q546" s="14" t="str">
        <f t="shared" si="42"/>
        <v/>
      </c>
      <c r="R546" s="14" t="str">
        <f t="shared" si="43"/>
        <v/>
      </c>
      <c r="S546" s="14" t="str">
        <f t="shared" si="44"/>
        <v/>
      </c>
    </row>
    <row r="547" spans="1:19" x14ac:dyDescent="0.2">
      <c r="A547" s="49">
        <v>525</v>
      </c>
      <c r="B547" s="6"/>
      <c r="C547" s="5"/>
      <c r="D547" s="8"/>
      <c r="E547" s="50" t="str">
        <f t="shared" si="45"/>
        <v/>
      </c>
      <c r="F547" s="19" t="str">
        <f t="shared" si="41"/>
        <v/>
      </c>
      <c r="Q547" s="14" t="str">
        <f t="shared" si="42"/>
        <v/>
      </c>
      <c r="R547" s="14" t="str">
        <f t="shared" si="43"/>
        <v/>
      </c>
      <c r="S547" s="14" t="str">
        <f t="shared" si="44"/>
        <v/>
      </c>
    </row>
    <row r="548" spans="1:19" x14ac:dyDescent="0.2">
      <c r="A548" s="49">
        <v>526</v>
      </c>
      <c r="B548" s="6"/>
      <c r="C548" s="5"/>
      <c r="D548" s="8"/>
      <c r="E548" s="50" t="str">
        <f t="shared" si="45"/>
        <v/>
      </c>
      <c r="F548" s="19" t="str">
        <f t="shared" si="41"/>
        <v/>
      </c>
      <c r="Q548" s="14" t="str">
        <f t="shared" si="42"/>
        <v/>
      </c>
      <c r="R548" s="14" t="str">
        <f t="shared" si="43"/>
        <v/>
      </c>
      <c r="S548" s="14" t="str">
        <f t="shared" si="44"/>
        <v/>
      </c>
    </row>
    <row r="549" spans="1:19" x14ac:dyDescent="0.2">
      <c r="A549" s="49">
        <v>527</v>
      </c>
      <c r="B549" s="6"/>
      <c r="C549" s="5"/>
      <c r="D549" s="8"/>
      <c r="E549" s="50" t="str">
        <f t="shared" si="45"/>
        <v/>
      </c>
      <c r="F549" s="19" t="str">
        <f t="shared" si="41"/>
        <v/>
      </c>
      <c r="Q549" s="14" t="str">
        <f t="shared" si="42"/>
        <v/>
      </c>
      <c r="R549" s="14" t="str">
        <f t="shared" si="43"/>
        <v/>
      </c>
      <c r="S549" s="14" t="str">
        <f t="shared" si="44"/>
        <v/>
      </c>
    </row>
    <row r="550" spans="1:19" x14ac:dyDescent="0.2">
      <c r="A550" s="49">
        <v>528</v>
      </c>
      <c r="B550" s="6"/>
      <c r="C550" s="5"/>
      <c r="D550" s="8"/>
      <c r="E550" s="50" t="str">
        <f t="shared" si="45"/>
        <v/>
      </c>
      <c r="F550" s="19" t="str">
        <f t="shared" si="41"/>
        <v/>
      </c>
      <c r="Q550" s="14" t="str">
        <f t="shared" si="42"/>
        <v/>
      </c>
      <c r="R550" s="14" t="str">
        <f t="shared" si="43"/>
        <v/>
      </c>
      <c r="S550" s="14" t="str">
        <f t="shared" si="44"/>
        <v/>
      </c>
    </row>
    <row r="551" spans="1:19" x14ac:dyDescent="0.2">
      <c r="A551" s="49">
        <v>529</v>
      </c>
      <c r="B551" s="6"/>
      <c r="C551" s="5"/>
      <c r="D551" s="8"/>
      <c r="E551" s="50" t="str">
        <f t="shared" si="45"/>
        <v/>
      </c>
      <c r="F551" s="19" t="str">
        <f t="shared" si="41"/>
        <v/>
      </c>
      <c r="Q551" s="14" t="str">
        <f t="shared" si="42"/>
        <v/>
      </c>
      <c r="R551" s="14" t="str">
        <f t="shared" si="43"/>
        <v/>
      </c>
      <c r="S551" s="14" t="str">
        <f t="shared" si="44"/>
        <v/>
      </c>
    </row>
    <row r="552" spans="1:19" x14ac:dyDescent="0.2">
      <c r="A552" s="49">
        <v>530</v>
      </c>
      <c r="B552" s="6"/>
      <c r="C552" s="5"/>
      <c r="D552" s="8"/>
      <c r="E552" s="50" t="str">
        <f t="shared" si="45"/>
        <v/>
      </c>
      <c r="F552" s="19" t="str">
        <f t="shared" si="41"/>
        <v/>
      </c>
      <c r="Q552" s="14" t="str">
        <f t="shared" si="42"/>
        <v/>
      </c>
      <c r="R552" s="14" t="str">
        <f t="shared" si="43"/>
        <v/>
      </c>
      <c r="S552" s="14" t="str">
        <f t="shared" si="44"/>
        <v/>
      </c>
    </row>
    <row r="553" spans="1:19" x14ac:dyDescent="0.2">
      <c r="A553" s="49">
        <v>531</v>
      </c>
      <c r="B553" s="6"/>
      <c r="C553" s="5"/>
      <c r="D553" s="8"/>
      <c r="E553" s="50" t="str">
        <f t="shared" si="45"/>
        <v/>
      </c>
      <c r="F553" s="19" t="str">
        <f t="shared" si="41"/>
        <v/>
      </c>
      <c r="Q553" s="14" t="str">
        <f t="shared" si="42"/>
        <v/>
      </c>
      <c r="R553" s="14" t="str">
        <f t="shared" si="43"/>
        <v/>
      </c>
      <c r="S553" s="14" t="str">
        <f t="shared" si="44"/>
        <v/>
      </c>
    </row>
    <row r="554" spans="1:19" x14ac:dyDescent="0.2">
      <c r="A554" s="49">
        <v>532</v>
      </c>
      <c r="B554" s="6"/>
      <c r="C554" s="5"/>
      <c r="D554" s="8"/>
      <c r="E554" s="50" t="str">
        <f t="shared" si="45"/>
        <v/>
      </c>
      <c r="F554" s="19" t="str">
        <f t="shared" si="41"/>
        <v/>
      </c>
      <c r="Q554" s="14" t="str">
        <f t="shared" si="42"/>
        <v/>
      </c>
      <c r="R554" s="14" t="str">
        <f t="shared" si="43"/>
        <v/>
      </c>
      <c r="S554" s="14" t="str">
        <f t="shared" si="44"/>
        <v/>
      </c>
    </row>
    <row r="555" spans="1:19" x14ac:dyDescent="0.2">
      <c r="A555" s="49">
        <v>533</v>
      </c>
      <c r="B555" s="6"/>
      <c r="C555" s="5"/>
      <c r="D555" s="8"/>
      <c r="E555" s="50" t="str">
        <f t="shared" si="45"/>
        <v/>
      </c>
      <c r="F555" s="19" t="str">
        <f t="shared" si="41"/>
        <v/>
      </c>
      <c r="Q555" s="14" t="str">
        <f t="shared" si="42"/>
        <v/>
      </c>
      <c r="R555" s="14" t="str">
        <f t="shared" si="43"/>
        <v/>
      </c>
      <c r="S555" s="14" t="str">
        <f t="shared" si="44"/>
        <v/>
      </c>
    </row>
    <row r="556" spans="1:19" x14ac:dyDescent="0.2">
      <c r="A556" s="49">
        <v>534</v>
      </c>
      <c r="B556" s="6"/>
      <c r="C556" s="5"/>
      <c r="D556" s="8"/>
      <c r="E556" s="50" t="str">
        <f t="shared" si="45"/>
        <v/>
      </c>
      <c r="F556" s="19" t="str">
        <f t="shared" si="41"/>
        <v/>
      </c>
      <c r="Q556" s="14" t="str">
        <f t="shared" si="42"/>
        <v/>
      </c>
      <c r="R556" s="14" t="str">
        <f t="shared" si="43"/>
        <v/>
      </c>
      <c r="S556" s="14" t="str">
        <f t="shared" si="44"/>
        <v/>
      </c>
    </row>
    <row r="557" spans="1:19" x14ac:dyDescent="0.2">
      <c r="A557" s="49">
        <v>535</v>
      </c>
      <c r="B557" s="6"/>
      <c r="C557" s="5"/>
      <c r="D557" s="8"/>
      <c r="E557" s="50" t="str">
        <f t="shared" si="45"/>
        <v/>
      </c>
      <c r="F557" s="19" t="str">
        <f t="shared" ref="F557:F620" si="46">IF(E557="Fel datum!", "Dubbelkolla så erbjudet inflyttningsdatum är inom avsedd period","")</f>
        <v/>
      </c>
      <c r="Q557" s="14" t="str">
        <f t="shared" ref="Q557:Q622" si="47">IF(D557="K",E557,"")</f>
        <v/>
      </c>
      <c r="R557" s="14" t="str">
        <f t="shared" ref="R557:R622" si="48">IF(D557="M",E557,"")</f>
        <v/>
      </c>
      <c r="S557" s="14" t="str">
        <f t="shared" si="44"/>
        <v/>
      </c>
    </row>
    <row r="558" spans="1:19" x14ac:dyDescent="0.2">
      <c r="A558" s="49">
        <v>536</v>
      </c>
      <c r="B558" s="6"/>
      <c r="C558" s="5"/>
      <c r="D558" s="8"/>
      <c r="E558" s="50" t="str">
        <f t="shared" si="45"/>
        <v/>
      </c>
      <c r="F558" s="19" t="str">
        <f t="shared" si="46"/>
        <v/>
      </c>
      <c r="Q558" s="14" t="str">
        <f t="shared" si="47"/>
        <v/>
      </c>
      <c r="R558" s="14" t="str">
        <f t="shared" si="48"/>
        <v/>
      </c>
      <c r="S558" s="14" t="str">
        <f t="shared" si="44"/>
        <v/>
      </c>
    </row>
    <row r="559" spans="1:19" x14ac:dyDescent="0.2">
      <c r="A559" s="49">
        <v>537</v>
      </c>
      <c r="B559" s="6"/>
      <c r="C559" s="5"/>
      <c r="D559" s="8"/>
      <c r="E559" s="50" t="str">
        <f t="shared" si="45"/>
        <v/>
      </c>
      <c r="F559" s="19" t="str">
        <f t="shared" si="46"/>
        <v/>
      </c>
      <c r="Q559" s="14" t="str">
        <f t="shared" si="47"/>
        <v/>
      </c>
      <c r="R559" s="14" t="str">
        <f t="shared" si="48"/>
        <v/>
      </c>
      <c r="S559" s="14" t="str">
        <f t="shared" si="44"/>
        <v/>
      </c>
    </row>
    <row r="560" spans="1:19" x14ac:dyDescent="0.2">
      <c r="A560" s="49">
        <v>538</v>
      </c>
      <c r="B560" s="6"/>
      <c r="C560" s="5"/>
      <c r="D560" s="8"/>
      <c r="E560" s="50" t="str">
        <f t="shared" si="45"/>
        <v/>
      </c>
      <c r="F560" s="19" t="str">
        <f t="shared" si="46"/>
        <v/>
      </c>
      <c r="Q560" s="14" t="str">
        <f t="shared" si="47"/>
        <v/>
      </c>
      <c r="R560" s="14" t="str">
        <f t="shared" si="48"/>
        <v/>
      </c>
      <c r="S560" s="14" t="str">
        <f t="shared" si="44"/>
        <v/>
      </c>
    </row>
    <row r="561" spans="1:19" x14ac:dyDescent="0.2">
      <c r="A561" s="49">
        <v>539</v>
      </c>
      <c r="B561" s="6"/>
      <c r="C561" s="5"/>
      <c r="D561" s="8"/>
      <c r="E561" s="50" t="str">
        <f t="shared" si="45"/>
        <v/>
      </c>
      <c r="F561" s="19" t="str">
        <f t="shared" si="46"/>
        <v/>
      </c>
      <c r="Q561" s="14" t="str">
        <f t="shared" si="47"/>
        <v/>
      </c>
      <c r="R561" s="14" t="str">
        <f t="shared" si="48"/>
        <v/>
      </c>
      <c r="S561" s="14" t="str">
        <f t="shared" si="44"/>
        <v/>
      </c>
    </row>
    <row r="562" spans="1:19" x14ac:dyDescent="0.2">
      <c r="A562" s="49">
        <v>540</v>
      </c>
      <c r="B562" s="6"/>
      <c r="C562" s="5"/>
      <c r="D562" s="8"/>
      <c r="E562" s="50" t="str">
        <f t="shared" si="45"/>
        <v/>
      </c>
      <c r="F562" s="19" t="str">
        <f t="shared" si="46"/>
        <v/>
      </c>
      <c r="Q562" s="14" t="str">
        <f t="shared" si="47"/>
        <v/>
      </c>
      <c r="R562" s="14" t="str">
        <f t="shared" si="48"/>
        <v/>
      </c>
      <c r="S562" s="14" t="str">
        <f t="shared" si="44"/>
        <v/>
      </c>
    </row>
    <row r="563" spans="1:19" x14ac:dyDescent="0.2">
      <c r="A563" s="49">
        <v>541</v>
      </c>
      <c r="B563" s="6"/>
      <c r="C563" s="5"/>
      <c r="D563" s="8"/>
      <c r="E563" s="50" t="str">
        <f t="shared" si="45"/>
        <v/>
      </c>
      <c r="F563" s="19" t="str">
        <f t="shared" si="46"/>
        <v/>
      </c>
      <c r="Q563" s="14" t="str">
        <f t="shared" si="47"/>
        <v/>
      </c>
      <c r="R563" s="14" t="str">
        <f t="shared" si="48"/>
        <v/>
      </c>
      <c r="S563" s="14" t="str">
        <f t="shared" si="44"/>
        <v/>
      </c>
    </row>
    <row r="564" spans="1:19" x14ac:dyDescent="0.2">
      <c r="A564" s="49">
        <v>542</v>
      </c>
      <c r="B564" s="6"/>
      <c r="C564" s="5"/>
      <c r="D564" s="8"/>
      <c r="E564" s="50" t="str">
        <f t="shared" si="45"/>
        <v/>
      </c>
      <c r="F564" s="19" t="str">
        <f t="shared" si="46"/>
        <v/>
      </c>
      <c r="Q564" s="14" t="str">
        <f t="shared" si="47"/>
        <v/>
      </c>
      <c r="R564" s="14" t="str">
        <f t="shared" si="48"/>
        <v/>
      </c>
      <c r="S564" s="14" t="str">
        <f t="shared" si="44"/>
        <v/>
      </c>
    </row>
    <row r="565" spans="1:19" x14ac:dyDescent="0.2">
      <c r="A565" s="49">
        <v>543</v>
      </c>
      <c r="B565" s="6"/>
      <c r="C565" s="5"/>
      <c r="D565" s="8"/>
      <c r="E565" s="50" t="str">
        <f t="shared" si="45"/>
        <v/>
      </c>
      <c r="F565" s="19" t="str">
        <f t="shared" si="46"/>
        <v/>
      </c>
      <c r="Q565" s="14" t="str">
        <f t="shared" si="47"/>
        <v/>
      </c>
      <c r="R565" s="14" t="str">
        <f t="shared" si="48"/>
        <v/>
      </c>
      <c r="S565" s="14" t="str">
        <f t="shared" si="44"/>
        <v/>
      </c>
    </row>
    <row r="566" spans="1:19" x14ac:dyDescent="0.2">
      <c r="A566" s="49">
        <v>544</v>
      </c>
      <c r="B566" s="6"/>
      <c r="C566" s="5"/>
      <c r="D566" s="8"/>
      <c r="E566" s="50" t="str">
        <f t="shared" si="45"/>
        <v/>
      </c>
      <c r="F566" s="19" t="str">
        <f t="shared" si="46"/>
        <v/>
      </c>
      <c r="Q566" s="14" t="str">
        <f t="shared" si="47"/>
        <v/>
      </c>
      <c r="R566" s="14" t="str">
        <f t="shared" si="48"/>
        <v/>
      </c>
      <c r="S566" s="14" t="str">
        <f t="shared" si="44"/>
        <v/>
      </c>
    </row>
    <row r="567" spans="1:19" x14ac:dyDescent="0.2">
      <c r="A567" s="49">
        <v>545</v>
      </c>
      <c r="B567" s="6"/>
      <c r="C567" s="5"/>
      <c r="D567" s="8"/>
      <c r="E567" s="50" t="str">
        <f t="shared" si="45"/>
        <v/>
      </c>
      <c r="F567" s="19" t="str">
        <f t="shared" si="46"/>
        <v/>
      </c>
      <c r="Q567" s="14" t="str">
        <f t="shared" si="47"/>
        <v/>
      </c>
      <c r="R567" s="14" t="str">
        <f t="shared" si="48"/>
        <v/>
      </c>
      <c r="S567" s="14" t="str">
        <f t="shared" si="44"/>
        <v/>
      </c>
    </row>
    <row r="568" spans="1:19" x14ac:dyDescent="0.2">
      <c r="A568" s="49">
        <v>546</v>
      </c>
      <c r="B568" s="6"/>
      <c r="C568" s="5"/>
      <c r="D568" s="8"/>
      <c r="E568" s="50" t="str">
        <f t="shared" si="45"/>
        <v/>
      </c>
      <c r="F568" s="19" t="str">
        <f t="shared" si="46"/>
        <v/>
      </c>
      <c r="Q568" s="14" t="str">
        <f t="shared" si="47"/>
        <v/>
      </c>
      <c r="R568" s="14" t="str">
        <f t="shared" si="48"/>
        <v/>
      </c>
      <c r="S568" s="14" t="str">
        <f t="shared" si="44"/>
        <v/>
      </c>
    </row>
    <row r="569" spans="1:19" x14ac:dyDescent="0.2">
      <c r="A569" s="49">
        <v>547</v>
      </c>
      <c r="B569" s="6"/>
      <c r="C569" s="5"/>
      <c r="D569" s="8"/>
      <c r="E569" s="50" t="str">
        <f t="shared" si="45"/>
        <v/>
      </c>
      <c r="F569" s="19" t="str">
        <f t="shared" si="46"/>
        <v/>
      </c>
      <c r="Q569" s="14" t="str">
        <f t="shared" si="47"/>
        <v/>
      </c>
      <c r="R569" s="14" t="str">
        <f t="shared" si="48"/>
        <v/>
      </c>
      <c r="S569" s="14" t="str">
        <f t="shared" si="44"/>
        <v/>
      </c>
    </row>
    <row r="570" spans="1:19" x14ac:dyDescent="0.2">
      <c r="A570" s="49">
        <v>548</v>
      </c>
      <c r="B570" s="6"/>
      <c r="C570" s="5"/>
      <c r="D570" s="8"/>
      <c r="E570" s="50" t="str">
        <f t="shared" si="45"/>
        <v/>
      </c>
      <c r="F570" s="19" t="str">
        <f t="shared" si="46"/>
        <v/>
      </c>
      <c r="Q570" s="14" t="str">
        <f t="shared" si="47"/>
        <v/>
      </c>
      <c r="R570" s="14" t="str">
        <f t="shared" si="48"/>
        <v/>
      </c>
      <c r="S570" s="14" t="str">
        <f t="shared" si="44"/>
        <v/>
      </c>
    </row>
    <row r="571" spans="1:19" x14ac:dyDescent="0.2">
      <c r="A571" s="49">
        <v>549</v>
      </c>
      <c r="B571" s="6"/>
      <c r="C571" s="5"/>
      <c r="D571" s="8"/>
      <c r="E571" s="50" t="str">
        <f t="shared" si="45"/>
        <v/>
      </c>
      <c r="F571" s="19" t="str">
        <f t="shared" si="46"/>
        <v/>
      </c>
      <c r="Q571" s="14" t="str">
        <f t="shared" si="47"/>
        <v/>
      </c>
      <c r="R571" s="14" t="str">
        <f t="shared" si="48"/>
        <v/>
      </c>
      <c r="S571" s="14" t="str">
        <f t="shared" si="44"/>
        <v/>
      </c>
    </row>
    <row r="572" spans="1:19" x14ac:dyDescent="0.2">
      <c r="A572" s="49">
        <v>550</v>
      </c>
      <c r="B572" s="6"/>
      <c r="C572" s="5"/>
      <c r="D572" s="8"/>
      <c r="E572" s="50" t="str">
        <f t="shared" si="45"/>
        <v/>
      </c>
      <c r="F572" s="19" t="str">
        <f t="shared" si="46"/>
        <v/>
      </c>
      <c r="Q572" s="14" t="str">
        <f t="shared" si="47"/>
        <v/>
      </c>
      <c r="R572" s="14" t="str">
        <f t="shared" si="48"/>
        <v/>
      </c>
      <c r="S572" s="14" t="str">
        <f t="shared" si="44"/>
        <v/>
      </c>
    </row>
    <row r="573" spans="1:19" x14ac:dyDescent="0.2">
      <c r="A573" s="49">
        <v>551</v>
      </c>
      <c r="B573" s="6"/>
      <c r="C573" s="5"/>
      <c r="D573" s="8"/>
      <c r="E573" s="50" t="str">
        <f t="shared" si="45"/>
        <v/>
      </c>
      <c r="F573" s="19" t="str">
        <f t="shared" si="46"/>
        <v/>
      </c>
      <c r="Q573" s="14" t="str">
        <f t="shared" si="47"/>
        <v/>
      </c>
      <c r="R573" s="14" t="str">
        <f t="shared" si="48"/>
        <v/>
      </c>
      <c r="S573" s="14" t="str">
        <f t="shared" si="44"/>
        <v/>
      </c>
    </row>
    <row r="574" spans="1:19" x14ac:dyDescent="0.2">
      <c r="A574" s="49">
        <v>552</v>
      </c>
      <c r="B574" s="6"/>
      <c r="C574" s="5"/>
      <c r="D574" s="8"/>
      <c r="E574" s="50" t="str">
        <f t="shared" si="45"/>
        <v/>
      </c>
      <c r="F574" s="19" t="str">
        <f t="shared" si="46"/>
        <v/>
      </c>
      <c r="Q574" s="14" t="str">
        <f t="shared" si="47"/>
        <v/>
      </c>
      <c r="R574" s="14" t="str">
        <f t="shared" si="48"/>
        <v/>
      </c>
      <c r="S574" s="14" t="str">
        <f t="shared" si="44"/>
        <v/>
      </c>
    </row>
    <row r="575" spans="1:19" x14ac:dyDescent="0.2">
      <c r="A575" s="49">
        <v>553</v>
      </c>
      <c r="B575" s="6"/>
      <c r="C575" s="5"/>
      <c r="D575" s="8"/>
      <c r="E575" s="50" t="str">
        <f t="shared" si="45"/>
        <v/>
      </c>
      <c r="F575" s="19" t="str">
        <f t="shared" si="46"/>
        <v/>
      </c>
      <c r="Q575" s="14" t="str">
        <f t="shared" si="47"/>
        <v/>
      </c>
      <c r="R575" s="14" t="str">
        <f t="shared" si="48"/>
        <v/>
      </c>
      <c r="S575" s="14" t="str">
        <f t="shared" si="44"/>
        <v/>
      </c>
    </row>
    <row r="576" spans="1:19" x14ac:dyDescent="0.2">
      <c r="A576" s="49">
        <v>554</v>
      </c>
      <c r="B576" s="6"/>
      <c r="C576" s="5"/>
      <c r="D576" s="8"/>
      <c r="E576" s="50" t="str">
        <f t="shared" si="45"/>
        <v/>
      </c>
      <c r="F576" s="19" t="str">
        <f t="shared" si="46"/>
        <v/>
      </c>
      <c r="Q576" s="14" t="str">
        <f t="shared" si="47"/>
        <v/>
      </c>
      <c r="R576" s="14" t="str">
        <f t="shared" si="48"/>
        <v/>
      </c>
      <c r="S576" s="14" t="str">
        <f t="shared" si="44"/>
        <v/>
      </c>
    </row>
    <row r="577" spans="1:19" x14ac:dyDescent="0.2">
      <c r="A577" s="49">
        <v>555</v>
      </c>
      <c r="B577" s="6"/>
      <c r="C577" s="5"/>
      <c r="D577" s="8"/>
      <c r="E577" s="50" t="str">
        <f t="shared" si="45"/>
        <v/>
      </c>
      <c r="F577" s="19" t="str">
        <f t="shared" si="46"/>
        <v/>
      </c>
      <c r="Q577" s="14" t="str">
        <f t="shared" si="47"/>
        <v/>
      </c>
      <c r="R577" s="14" t="str">
        <f t="shared" si="48"/>
        <v/>
      </c>
      <c r="S577" s="14" t="str">
        <f t="shared" si="44"/>
        <v/>
      </c>
    </row>
    <row r="578" spans="1:19" x14ac:dyDescent="0.2">
      <c r="A578" s="49">
        <v>556</v>
      </c>
      <c r="B578" s="6"/>
      <c r="C578" s="5"/>
      <c r="D578" s="8"/>
      <c r="E578" s="50" t="str">
        <f t="shared" si="45"/>
        <v/>
      </c>
      <c r="F578" s="19" t="str">
        <f t="shared" si="46"/>
        <v/>
      </c>
      <c r="Q578" s="14" t="str">
        <f t="shared" si="47"/>
        <v/>
      </c>
      <c r="R578" s="14" t="str">
        <f t="shared" si="48"/>
        <v/>
      </c>
      <c r="S578" s="14" t="str">
        <f t="shared" si="44"/>
        <v/>
      </c>
    </row>
    <row r="579" spans="1:19" x14ac:dyDescent="0.2">
      <c r="A579" s="49">
        <v>557</v>
      </c>
      <c r="B579" s="6"/>
      <c r="C579" s="5"/>
      <c r="D579" s="8"/>
      <c r="E579" s="50" t="str">
        <f t="shared" si="45"/>
        <v/>
      </c>
      <c r="F579" s="19" t="str">
        <f t="shared" si="46"/>
        <v/>
      </c>
      <c r="Q579" s="14" t="str">
        <f t="shared" si="47"/>
        <v/>
      </c>
      <c r="R579" s="14" t="str">
        <f t="shared" si="48"/>
        <v/>
      </c>
      <c r="S579" s="14" t="str">
        <f t="shared" si="44"/>
        <v/>
      </c>
    </row>
    <row r="580" spans="1:19" x14ac:dyDescent="0.2">
      <c r="A580" s="49">
        <v>558</v>
      </c>
      <c r="B580" s="6"/>
      <c r="C580" s="5"/>
      <c r="D580" s="8"/>
      <c r="E580" s="50" t="str">
        <f t="shared" si="45"/>
        <v/>
      </c>
      <c r="F580" s="19" t="str">
        <f t="shared" si="46"/>
        <v/>
      </c>
      <c r="Q580" s="14" t="str">
        <f t="shared" si="47"/>
        <v/>
      </c>
      <c r="R580" s="14" t="str">
        <f t="shared" si="48"/>
        <v/>
      </c>
      <c r="S580" s="14" t="str">
        <f t="shared" si="44"/>
        <v/>
      </c>
    </row>
    <row r="581" spans="1:19" x14ac:dyDescent="0.2">
      <c r="A581" s="49">
        <v>559</v>
      </c>
      <c r="B581" s="6"/>
      <c r="C581" s="5"/>
      <c r="D581" s="8"/>
      <c r="E581" s="50" t="str">
        <f t="shared" si="45"/>
        <v/>
      </c>
      <c r="F581" s="19" t="str">
        <f t="shared" si="46"/>
        <v/>
      </c>
      <c r="Q581" s="14" t="str">
        <f t="shared" si="47"/>
        <v/>
      </c>
      <c r="R581" s="14" t="str">
        <f t="shared" si="48"/>
        <v/>
      </c>
      <c r="S581" s="14" t="str">
        <f t="shared" si="44"/>
        <v/>
      </c>
    </row>
    <row r="582" spans="1:19" x14ac:dyDescent="0.2">
      <c r="A582" s="49">
        <v>560</v>
      </c>
      <c r="B582" s="6"/>
      <c r="C582" s="5"/>
      <c r="D582" s="8"/>
      <c r="E582" s="50" t="str">
        <f t="shared" si="45"/>
        <v/>
      </c>
      <c r="F582" s="19" t="str">
        <f t="shared" si="46"/>
        <v/>
      </c>
      <c r="Q582" s="14" t="str">
        <f t="shared" si="47"/>
        <v/>
      </c>
      <c r="R582" s="14" t="str">
        <f t="shared" si="48"/>
        <v/>
      </c>
      <c r="S582" s="14" t="str">
        <f t="shared" si="44"/>
        <v/>
      </c>
    </row>
    <row r="583" spans="1:19" x14ac:dyDescent="0.2">
      <c r="A583" s="49">
        <v>561</v>
      </c>
      <c r="B583" s="6"/>
      <c r="C583" s="5"/>
      <c r="D583" s="8"/>
      <c r="E583" s="50" t="str">
        <f t="shared" si="45"/>
        <v/>
      </c>
      <c r="F583" s="19" t="str">
        <f t="shared" si="46"/>
        <v/>
      </c>
      <c r="Q583" s="14" t="str">
        <f t="shared" si="47"/>
        <v/>
      </c>
      <c r="R583" s="14" t="str">
        <f t="shared" si="48"/>
        <v/>
      </c>
      <c r="S583" s="14" t="str">
        <f t="shared" si="44"/>
        <v/>
      </c>
    </row>
    <row r="584" spans="1:19" x14ac:dyDescent="0.2">
      <c r="A584" s="49">
        <v>562</v>
      </c>
      <c r="B584" s="6"/>
      <c r="C584" s="5"/>
      <c r="D584" s="8"/>
      <c r="E584" s="50" t="str">
        <f t="shared" si="45"/>
        <v/>
      </c>
      <c r="F584" s="19" t="str">
        <f t="shared" si="46"/>
        <v/>
      </c>
      <c r="Q584" s="14" t="str">
        <f t="shared" si="47"/>
        <v/>
      </c>
      <c r="R584" s="14" t="str">
        <f t="shared" si="48"/>
        <v/>
      </c>
      <c r="S584" s="14" t="str">
        <f t="shared" si="44"/>
        <v/>
      </c>
    </row>
    <row r="585" spans="1:19" x14ac:dyDescent="0.2">
      <c r="A585" s="49">
        <v>563</v>
      </c>
      <c r="B585" s="6"/>
      <c r="C585" s="5"/>
      <c r="D585" s="8"/>
      <c r="E585" s="50" t="str">
        <f t="shared" si="45"/>
        <v/>
      </c>
      <c r="F585" s="19" t="str">
        <f t="shared" si="46"/>
        <v/>
      </c>
      <c r="Q585" s="14" t="str">
        <f t="shared" si="47"/>
        <v/>
      </c>
      <c r="R585" s="14" t="str">
        <f t="shared" si="48"/>
        <v/>
      </c>
      <c r="S585" s="14" t="str">
        <f t="shared" si="44"/>
        <v/>
      </c>
    </row>
    <row r="586" spans="1:19" x14ac:dyDescent="0.2">
      <c r="A586" s="49">
        <v>564</v>
      </c>
      <c r="B586" s="6"/>
      <c r="C586" s="5"/>
      <c r="D586" s="8"/>
      <c r="E586" s="50" t="str">
        <f t="shared" si="45"/>
        <v/>
      </c>
      <c r="F586" s="19" t="str">
        <f t="shared" si="46"/>
        <v/>
      </c>
      <c r="Q586" s="14" t="str">
        <f t="shared" si="47"/>
        <v/>
      </c>
      <c r="R586" s="14" t="str">
        <f t="shared" si="48"/>
        <v/>
      </c>
      <c r="S586" s="14" t="str">
        <f t="shared" si="44"/>
        <v/>
      </c>
    </row>
    <row r="587" spans="1:19" x14ac:dyDescent="0.2">
      <c r="A587" s="49">
        <v>565</v>
      </c>
      <c r="B587" s="6"/>
      <c r="C587" s="5"/>
      <c r="D587" s="8"/>
      <c r="E587" s="50" t="str">
        <f t="shared" si="45"/>
        <v/>
      </c>
      <c r="F587" s="19" t="str">
        <f t="shared" si="46"/>
        <v/>
      </c>
      <c r="Q587" s="14" t="str">
        <f t="shared" si="47"/>
        <v/>
      </c>
      <c r="R587" s="14" t="str">
        <f t="shared" si="48"/>
        <v/>
      </c>
      <c r="S587" s="14" t="str">
        <f t="shared" si="44"/>
        <v/>
      </c>
    </row>
    <row r="588" spans="1:19" x14ac:dyDescent="0.2">
      <c r="A588" s="49">
        <v>566</v>
      </c>
      <c r="B588" s="6"/>
      <c r="C588" s="5"/>
      <c r="D588" s="8"/>
      <c r="E588" s="50" t="str">
        <f t="shared" si="45"/>
        <v/>
      </c>
      <c r="F588" s="19" t="str">
        <f t="shared" si="46"/>
        <v/>
      </c>
      <c r="Q588" s="14" t="str">
        <f t="shared" si="47"/>
        <v/>
      </c>
      <c r="R588" s="14" t="str">
        <f t="shared" si="48"/>
        <v/>
      </c>
      <c r="S588" s="14" t="str">
        <f t="shared" si="44"/>
        <v/>
      </c>
    </row>
    <row r="589" spans="1:19" x14ac:dyDescent="0.2">
      <c r="A589" s="49">
        <v>567</v>
      </c>
      <c r="B589" s="6"/>
      <c r="C589" s="5"/>
      <c r="D589" s="8"/>
      <c r="E589" s="50" t="str">
        <f t="shared" si="45"/>
        <v/>
      </c>
      <c r="F589" s="19" t="str">
        <f t="shared" si="46"/>
        <v/>
      </c>
      <c r="Q589" s="14" t="str">
        <f t="shared" si="47"/>
        <v/>
      </c>
      <c r="R589" s="14" t="str">
        <f t="shared" si="48"/>
        <v/>
      </c>
      <c r="S589" s="14" t="str">
        <f t="shared" si="44"/>
        <v/>
      </c>
    </row>
    <row r="590" spans="1:19" x14ac:dyDescent="0.2">
      <c r="A590" s="49">
        <v>568</v>
      </c>
      <c r="B590" s="6"/>
      <c r="C590" s="5"/>
      <c r="D590" s="8"/>
      <c r="E590" s="50" t="str">
        <f t="shared" si="45"/>
        <v/>
      </c>
      <c r="F590" s="19" t="str">
        <f t="shared" si="46"/>
        <v/>
      </c>
      <c r="Q590" s="14" t="str">
        <f t="shared" si="47"/>
        <v/>
      </c>
      <c r="R590" s="14" t="str">
        <f t="shared" si="48"/>
        <v/>
      </c>
      <c r="S590" s="14" t="str">
        <f t="shared" si="44"/>
        <v/>
      </c>
    </row>
    <row r="591" spans="1:19" x14ac:dyDescent="0.2">
      <c r="A591" s="49">
        <v>569</v>
      </c>
      <c r="B591" s="6"/>
      <c r="C591" s="5"/>
      <c r="D591" s="8"/>
      <c r="E591" s="50" t="str">
        <f t="shared" si="45"/>
        <v/>
      </c>
      <c r="F591" s="19" t="str">
        <f t="shared" si="46"/>
        <v/>
      </c>
      <c r="Q591" s="14" t="str">
        <f t="shared" si="47"/>
        <v/>
      </c>
      <c r="R591" s="14" t="str">
        <f t="shared" si="48"/>
        <v/>
      </c>
      <c r="S591" s="14" t="str">
        <f t="shared" si="44"/>
        <v/>
      </c>
    </row>
    <row r="592" spans="1:19" x14ac:dyDescent="0.2">
      <c r="A592" s="49">
        <v>570</v>
      </c>
      <c r="B592" s="6"/>
      <c r="C592" s="5"/>
      <c r="D592" s="8"/>
      <c r="E592" s="50" t="str">
        <f t="shared" si="45"/>
        <v/>
      </c>
      <c r="F592" s="19" t="str">
        <f t="shared" si="46"/>
        <v/>
      </c>
      <c r="Q592" s="14" t="str">
        <f t="shared" si="47"/>
        <v/>
      </c>
      <c r="R592" s="14" t="str">
        <f t="shared" si="48"/>
        <v/>
      </c>
      <c r="S592" s="14" t="str">
        <f t="shared" si="44"/>
        <v/>
      </c>
    </row>
    <row r="593" spans="1:19" x14ac:dyDescent="0.2">
      <c r="A593" s="49">
        <v>571</v>
      </c>
      <c r="B593" s="6"/>
      <c r="C593" s="5"/>
      <c r="D593" s="8"/>
      <c r="E593" s="50" t="str">
        <f t="shared" si="45"/>
        <v/>
      </c>
      <c r="F593" s="19" t="str">
        <f t="shared" si="46"/>
        <v/>
      </c>
      <c r="Q593" s="14" t="str">
        <f t="shared" si="47"/>
        <v/>
      </c>
      <c r="R593" s="14" t="str">
        <f t="shared" si="48"/>
        <v/>
      </c>
      <c r="S593" s="14" t="str">
        <f t="shared" si="44"/>
        <v/>
      </c>
    </row>
    <row r="594" spans="1:19" x14ac:dyDescent="0.2">
      <c r="A594" s="49">
        <v>572</v>
      </c>
      <c r="B594" s="6"/>
      <c r="C594" s="5"/>
      <c r="D594" s="8"/>
      <c r="E594" s="50" t="str">
        <f t="shared" si="45"/>
        <v/>
      </c>
      <c r="F594" s="19" t="str">
        <f t="shared" si="46"/>
        <v/>
      </c>
      <c r="Q594" s="14" t="str">
        <f t="shared" si="47"/>
        <v/>
      </c>
      <c r="R594" s="14" t="str">
        <f t="shared" si="48"/>
        <v/>
      </c>
      <c r="S594" s="14" t="str">
        <f t="shared" si="44"/>
        <v/>
      </c>
    </row>
    <row r="595" spans="1:19" x14ac:dyDescent="0.2">
      <c r="A595" s="49">
        <v>573</v>
      </c>
      <c r="B595" s="6"/>
      <c r="C595" s="5"/>
      <c r="D595" s="8"/>
      <c r="E595" s="50" t="str">
        <f t="shared" si="45"/>
        <v/>
      </c>
      <c r="F595" s="19" t="str">
        <f t="shared" si="46"/>
        <v/>
      </c>
      <c r="Q595" s="14" t="str">
        <f t="shared" si="47"/>
        <v/>
      </c>
      <c r="R595" s="14" t="str">
        <f t="shared" si="48"/>
        <v/>
      </c>
      <c r="S595" s="14" t="str">
        <f t="shared" si="44"/>
        <v/>
      </c>
    </row>
    <row r="596" spans="1:19" x14ac:dyDescent="0.2">
      <c r="A596" s="49">
        <v>574</v>
      </c>
      <c r="B596" s="6"/>
      <c r="C596" s="5"/>
      <c r="D596" s="8"/>
      <c r="E596" s="50" t="str">
        <f t="shared" si="45"/>
        <v/>
      </c>
      <c r="F596" s="19" t="str">
        <f t="shared" si="46"/>
        <v/>
      </c>
      <c r="Q596" s="14" t="str">
        <f t="shared" si="47"/>
        <v/>
      </c>
      <c r="R596" s="14" t="str">
        <f t="shared" si="48"/>
        <v/>
      </c>
      <c r="S596" s="14" t="str">
        <f t="shared" si="44"/>
        <v/>
      </c>
    </row>
    <row r="597" spans="1:19" x14ac:dyDescent="0.2">
      <c r="A597" s="49">
        <v>575</v>
      </c>
      <c r="B597" s="6"/>
      <c r="C597" s="5"/>
      <c r="D597" s="8"/>
      <c r="E597" s="50" t="str">
        <f t="shared" si="45"/>
        <v/>
      </c>
      <c r="F597" s="19" t="str">
        <f t="shared" si="46"/>
        <v/>
      </c>
      <c r="Q597" s="14" t="str">
        <f t="shared" si="47"/>
        <v/>
      </c>
      <c r="R597" s="14" t="str">
        <f t="shared" si="48"/>
        <v/>
      </c>
      <c r="S597" s="14" t="str">
        <f t="shared" si="44"/>
        <v/>
      </c>
    </row>
    <row r="598" spans="1:19" x14ac:dyDescent="0.2">
      <c r="A598" s="49">
        <v>576</v>
      </c>
      <c r="B598" s="6"/>
      <c r="C598" s="5"/>
      <c r="D598" s="8"/>
      <c r="E598" s="50" t="str">
        <f t="shared" si="45"/>
        <v/>
      </c>
      <c r="F598" s="19" t="str">
        <f t="shared" si="46"/>
        <v/>
      </c>
      <c r="Q598" s="14" t="str">
        <f t="shared" si="47"/>
        <v/>
      </c>
      <c r="R598" s="14" t="str">
        <f t="shared" si="48"/>
        <v/>
      </c>
      <c r="S598" s="14" t="str">
        <f t="shared" si="44"/>
        <v/>
      </c>
    </row>
    <row r="599" spans="1:19" x14ac:dyDescent="0.2">
      <c r="A599" s="49">
        <v>577</v>
      </c>
      <c r="B599" s="6"/>
      <c r="C599" s="5"/>
      <c r="D599" s="8"/>
      <c r="E599" s="50" t="str">
        <f t="shared" si="45"/>
        <v/>
      </c>
      <c r="F599" s="19" t="str">
        <f t="shared" si="46"/>
        <v/>
      </c>
      <c r="Q599" s="14" t="str">
        <f t="shared" si="47"/>
        <v/>
      </c>
      <c r="R599" s="14" t="str">
        <f t="shared" si="48"/>
        <v/>
      </c>
      <c r="S599" s="14" t="str">
        <f t="shared" ref="S599:S622" si="49">IF(C599="","",IF(C599&lt;DATE(2024,1,1),"FEL",IF(C599&gt;DATE(2024,6,30),"FEL","")))</f>
        <v/>
      </c>
    </row>
    <row r="600" spans="1:19" x14ac:dyDescent="0.2">
      <c r="A600" s="49">
        <v>578</v>
      </c>
      <c r="B600" s="6"/>
      <c r="C600" s="5"/>
      <c r="D600" s="8"/>
      <c r="E600" s="50" t="str">
        <f t="shared" ref="E600:E622" si="50">IF(OR(B600="",C600=""),"",IF(B600&gt;C600,"Fel datum!",(IF(S600="FEL","Fel datum!",C600-B600))))</f>
        <v/>
      </c>
      <c r="F600" s="19" t="str">
        <f t="shared" si="46"/>
        <v/>
      </c>
      <c r="Q600" s="14" t="str">
        <f t="shared" si="47"/>
        <v/>
      </c>
      <c r="R600" s="14" t="str">
        <f t="shared" si="48"/>
        <v/>
      </c>
      <c r="S600" s="14" t="str">
        <f t="shared" si="49"/>
        <v/>
      </c>
    </row>
    <row r="601" spans="1:19" x14ac:dyDescent="0.2">
      <c r="A601" s="49">
        <v>579</v>
      </c>
      <c r="B601" s="6"/>
      <c r="C601" s="5"/>
      <c r="D601" s="8"/>
      <c r="E601" s="50" t="str">
        <f t="shared" si="50"/>
        <v/>
      </c>
      <c r="F601" s="19" t="str">
        <f t="shared" si="46"/>
        <v/>
      </c>
      <c r="Q601" s="14" t="str">
        <f t="shared" si="47"/>
        <v/>
      </c>
      <c r="R601" s="14" t="str">
        <f t="shared" si="48"/>
        <v/>
      </c>
      <c r="S601" s="14" t="str">
        <f t="shared" si="49"/>
        <v/>
      </c>
    </row>
    <row r="602" spans="1:19" x14ac:dyDescent="0.2">
      <c r="A602" s="49">
        <v>580</v>
      </c>
      <c r="B602" s="6"/>
      <c r="C602" s="5"/>
      <c r="D602" s="8"/>
      <c r="E602" s="50" t="str">
        <f t="shared" si="50"/>
        <v/>
      </c>
      <c r="F602" s="19" t="str">
        <f t="shared" si="46"/>
        <v/>
      </c>
      <c r="Q602" s="14" t="str">
        <f t="shared" si="47"/>
        <v/>
      </c>
      <c r="R602" s="14" t="str">
        <f t="shared" si="48"/>
        <v/>
      </c>
      <c r="S602" s="14" t="str">
        <f t="shared" si="49"/>
        <v/>
      </c>
    </row>
    <row r="603" spans="1:19" x14ac:dyDescent="0.2">
      <c r="A603" s="49">
        <v>581</v>
      </c>
      <c r="B603" s="6"/>
      <c r="C603" s="5"/>
      <c r="D603" s="8"/>
      <c r="E603" s="50" t="str">
        <f t="shared" si="50"/>
        <v/>
      </c>
      <c r="F603" s="19" t="str">
        <f t="shared" si="46"/>
        <v/>
      </c>
      <c r="Q603" s="14" t="str">
        <f t="shared" si="47"/>
        <v/>
      </c>
      <c r="R603" s="14" t="str">
        <f t="shared" si="48"/>
        <v/>
      </c>
      <c r="S603" s="14" t="str">
        <f t="shared" si="49"/>
        <v/>
      </c>
    </row>
    <row r="604" spans="1:19" x14ac:dyDescent="0.2">
      <c r="A604" s="49">
        <v>582</v>
      </c>
      <c r="B604" s="6"/>
      <c r="C604" s="5"/>
      <c r="D604" s="8"/>
      <c r="E604" s="50" t="str">
        <f t="shared" si="50"/>
        <v/>
      </c>
      <c r="F604" s="19" t="str">
        <f t="shared" si="46"/>
        <v/>
      </c>
      <c r="Q604" s="14" t="str">
        <f t="shared" si="47"/>
        <v/>
      </c>
      <c r="R604" s="14" t="str">
        <f t="shared" si="48"/>
        <v/>
      </c>
      <c r="S604" s="14" t="str">
        <f t="shared" si="49"/>
        <v/>
      </c>
    </row>
    <row r="605" spans="1:19" x14ac:dyDescent="0.2">
      <c r="A605" s="49">
        <v>583</v>
      </c>
      <c r="B605" s="6"/>
      <c r="C605" s="5"/>
      <c r="D605" s="8"/>
      <c r="E605" s="50" t="str">
        <f t="shared" si="50"/>
        <v/>
      </c>
      <c r="F605" s="19" t="str">
        <f t="shared" si="46"/>
        <v/>
      </c>
      <c r="Q605" s="14" t="str">
        <f t="shared" si="47"/>
        <v/>
      </c>
      <c r="R605" s="14" t="str">
        <f t="shared" si="48"/>
        <v/>
      </c>
      <c r="S605" s="14" t="str">
        <f t="shared" si="49"/>
        <v/>
      </c>
    </row>
    <row r="606" spans="1:19" x14ac:dyDescent="0.2">
      <c r="A606" s="49">
        <v>584</v>
      </c>
      <c r="B606" s="6"/>
      <c r="C606" s="5"/>
      <c r="D606" s="8"/>
      <c r="E606" s="50" t="str">
        <f t="shared" si="50"/>
        <v/>
      </c>
      <c r="F606" s="19" t="str">
        <f t="shared" si="46"/>
        <v/>
      </c>
      <c r="Q606" s="14" t="str">
        <f t="shared" si="47"/>
        <v/>
      </c>
      <c r="R606" s="14" t="str">
        <f t="shared" si="48"/>
        <v/>
      </c>
      <c r="S606" s="14" t="str">
        <f t="shared" si="49"/>
        <v/>
      </c>
    </row>
    <row r="607" spans="1:19" x14ac:dyDescent="0.2">
      <c r="A607" s="49">
        <v>585</v>
      </c>
      <c r="B607" s="6"/>
      <c r="C607" s="5"/>
      <c r="D607" s="8"/>
      <c r="E607" s="50" t="str">
        <f t="shared" si="50"/>
        <v/>
      </c>
      <c r="F607" s="19" t="str">
        <f t="shared" si="46"/>
        <v/>
      </c>
      <c r="Q607" s="14" t="str">
        <f t="shared" si="47"/>
        <v/>
      </c>
      <c r="R607" s="14" t="str">
        <f t="shared" si="48"/>
        <v/>
      </c>
      <c r="S607" s="14" t="str">
        <f t="shared" si="49"/>
        <v/>
      </c>
    </row>
    <row r="608" spans="1:19" x14ac:dyDescent="0.2">
      <c r="A608" s="49">
        <v>586</v>
      </c>
      <c r="B608" s="6"/>
      <c r="C608" s="5"/>
      <c r="D608" s="8"/>
      <c r="E608" s="50" t="str">
        <f t="shared" si="50"/>
        <v/>
      </c>
      <c r="F608" s="19" t="str">
        <f t="shared" si="46"/>
        <v/>
      </c>
      <c r="Q608" s="14" t="str">
        <f t="shared" si="47"/>
        <v/>
      </c>
      <c r="R608" s="14" t="str">
        <f t="shared" si="48"/>
        <v/>
      </c>
      <c r="S608" s="14" t="str">
        <f t="shared" si="49"/>
        <v/>
      </c>
    </row>
    <row r="609" spans="1:19" x14ac:dyDescent="0.2">
      <c r="A609" s="49">
        <v>587</v>
      </c>
      <c r="B609" s="6"/>
      <c r="C609" s="5"/>
      <c r="D609" s="8"/>
      <c r="E609" s="50" t="str">
        <f t="shared" si="50"/>
        <v/>
      </c>
      <c r="F609" s="19" t="str">
        <f t="shared" si="46"/>
        <v/>
      </c>
      <c r="Q609" s="14" t="str">
        <f t="shared" si="47"/>
        <v/>
      </c>
      <c r="R609" s="14" t="str">
        <f t="shared" si="48"/>
        <v/>
      </c>
      <c r="S609" s="14" t="str">
        <f t="shared" si="49"/>
        <v/>
      </c>
    </row>
    <row r="610" spans="1:19" x14ac:dyDescent="0.2">
      <c r="A610" s="49">
        <v>588</v>
      </c>
      <c r="B610" s="6"/>
      <c r="C610" s="5"/>
      <c r="D610" s="8"/>
      <c r="E610" s="50" t="str">
        <f t="shared" si="50"/>
        <v/>
      </c>
      <c r="F610" s="19" t="str">
        <f t="shared" si="46"/>
        <v/>
      </c>
      <c r="Q610" s="14" t="str">
        <f t="shared" si="47"/>
        <v/>
      </c>
      <c r="R610" s="14" t="str">
        <f t="shared" si="48"/>
        <v/>
      </c>
      <c r="S610" s="14" t="str">
        <f t="shared" si="49"/>
        <v/>
      </c>
    </row>
    <row r="611" spans="1:19" x14ac:dyDescent="0.2">
      <c r="A611" s="49">
        <v>589</v>
      </c>
      <c r="B611" s="6"/>
      <c r="C611" s="5"/>
      <c r="D611" s="8"/>
      <c r="E611" s="50" t="str">
        <f t="shared" si="50"/>
        <v/>
      </c>
      <c r="F611" s="19" t="str">
        <f t="shared" si="46"/>
        <v/>
      </c>
      <c r="Q611" s="14" t="str">
        <f t="shared" si="47"/>
        <v/>
      </c>
      <c r="R611" s="14" t="str">
        <f t="shared" si="48"/>
        <v/>
      </c>
      <c r="S611" s="14" t="str">
        <f t="shared" si="49"/>
        <v/>
      </c>
    </row>
    <row r="612" spans="1:19" x14ac:dyDescent="0.2">
      <c r="A612" s="49">
        <v>590</v>
      </c>
      <c r="B612" s="6"/>
      <c r="C612" s="5"/>
      <c r="D612" s="8"/>
      <c r="E612" s="50" t="str">
        <f t="shared" si="50"/>
        <v/>
      </c>
      <c r="F612" s="19" t="str">
        <f t="shared" si="46"/>
        <v/>
      </c>
      <c r="Q612" s="14" t="str">
        <f t="shared" si="47"/>
        <v/>
      </c>
      <c r="R612" s="14" t="str">
        <f t="shared" si="48"/>
        <v/>
      </c>
      <c r="S612" s="14" t="str">
        <f t="shared" si="49"/>
        <v/>
      </c>
    </row>
    <row r="613" spans="1:19" x14ac:dyDescent="0.2">
      <c r="A613" s="49">
        <v>591</v>
      </c>
      <c r="B613" s="6"/>
      <c r="C613" s="5"/>
      <c r="D613" s="8"/>
      <c r="E613" s="50" t="str">
        <f t="shared" si="50"/>
        <v/>
      </c>
      <c r="F613" s="19" t="str">
        <f t="shared" si="46"/>
        <v/>
      </c>
      <c r="Q613" s="14" t="str">
        <f t="shared" si="47"/>
        <v/>
      </c>
      <c r="R613" s="14" t="str">
        <f t="shared" si="48"/>
        <v/>
      </c>
      <c r="S613" s="14" t="str">
        <f t="shared" si="49"/>
        <v/>
      </c>
    </row>
    <row r="614" spans="1:19" x14ac:dyDescent="0.2">
      <c r="A614" s="49">
        <v>592</v>
      </c>
      <c r="B614" s="6"/>
      <c r="C614" s="5"/>
      <c r="D614" s="8"/>
      <c r="E614" s="50" t="str">
        <f t="shared" si="50"/>
        <v/>
      </c>
      <c r="F614" s="19" t="str">
        <f t="shared" si="46"/>
        <v/>
      </c>
      <c r="Q614" s="14" t="str">
        <f t="shared" si="47"/>
        <v/>
      </c>
      <c r="R614" s="14" t="str">
        <f t="shared" si="48"/>
        <v/>
      </c>
      <c r="S614" s="14" t="str">
        <f t="shared" si="49"/>
        <v/>
      </c>
    </row>
    <row r="615" spans="1:19" x14ac:dyDescent="0.2">
      <c r="A615" s="49">
        <v>593</v>
      </c>
      <c r="B615" s="6"/>
      <c r="C615" s="5"/>
      <c r="D615" s="8"/>
      <c r="E615" s="50" t="str">
        <f t="shared" si="50"/>
        <v/>
      </c>
      <c r="F615" s="19" t="str">
        <f t="shared" si="46"/>
        <v/>
      </c>
      <c r="Q615" s="14" t="str">
        <f t="shared" si="47"/>
        <v/>
      </c>
      <c r="R615" s="14" t="str">
        <f t="shared" si="48"/>
        <v/>
      </c>
      <c r="S615" s="14" t="str">
        <f t="shared" si="49"/>
        <v/>
      </c>
    </row>
    <row r="616" spans="1:19" x14ac:dyDescent="0.2">
      <c r="A616" s="49">
        <v>594</v>
      </c>
      <c r="B616" s="6"/>
      <c r="C616" s="5"/>
      <c r="D616" s="8"/>
      <c r="E616" s="50" t="str">
        <f t="shared" si="50"/>
        <v/>
      </c>
      <c r="F616" s="19" t="str">
        <f t="shared" si="46"/>
        <v/>
      </c>
      <c r="Q616" s="14" t="str">
        <f t="shared" si="47"/>
        <v/>
      </c>
      <c r="R616" s="14" t="str">
        <f t="shared" si="48"/>
        <v/>
      </c>
      <c r="S616" s="14" t="str">
        <f t="shared" si="49"/>
        <v/>
      </c>
    </row>
    <row r="617" spans="1:19" x14ac:dyDescent="0.2">
      <c r="A617" s="49">
        <v>595</v>
      </c>
      <c r="B617" s="6"/>
      <c r="C617" s="5"/>
      <c r="D617" s="8"/>
      <c r="E617" s="50" t="str">
        <f t="shared" si="50"/>
        <v/>
      </c>
      <c r="F617" s="19" t="str">
        <f t="shared" si="46"/>
        <v/>
      </c>
      <c r="Q617" s="14" t="str">
        <f t="shared" si="47"/>
        <v/>
      </c>
      <c r="R617" s="14" t="str">
        <f t="shared" si="48"/>
        <v/>
      </c>
      <c r="S617" s="14" t="str">
        <f t="shared" si="49"/>
        <v/>
      </c>
    </row>
    <row r="618" spans="1:19" x14ac:dyDescent="0.2">
      <c r="A618" s="49">
        <v>596</v>
      </c>
      <c r="B618" s="6"/>
      <c r="C618" s="5"/>
      <c r="D618" s="8"/>
      <c r="E618" s="50" t="str">
        <f t="shared" si="50"/>
        <v/>
      </c>
      <c r="F618" s="19" t="str">
        <f t="shared" si="46"/>
        <v/>
      </c>
      <c r="Q618" s="14" t="str">
        <f t="shared" si="47"/>
        <v/>
      </c>
      <c r="R618" s="14" t="str">
        <f t="shared" si="48"/>
        <v/>
      </c>
      <c r="S618" s="14" t="str">
        <f t="shared" si="49"/>
        <v/>
      </c>
    </row>
    <row r="619" spans="1:19" x14ac:dyDescent="0.2">
      <c r="A619" s="49">
        <v>597</v>
      </c>
      <c r="B619" s="6"/>
      <c r="C619" s="5"/>
      <c r="D619" s="8"/>
      <c r="E619" s="50" t="str">
        <f t="shared" si="50"/>
        <v/>
      </c>
      <c r="F619" s="19" t="str">
        <f t="shared" si="46"/>
        <v/>
      </c>
      <c r="Q619" s="14" t="str">
        <f t="shared" si="47"/>
        <v/>
      </c>
      <c r="R619" s="14" t="str">
        <f t="shared" si="48"/>
        <v/>
      </c>
      <c r="S619" s="14" t="str">
        <f t="shared" si="49"/>
        <v/>
      </c>
    </row>
    <row r="620" spans="1:19" x14ac:dyDescent="0.2">
      <c r="A620" s="49">
        <v>598</v>
      </c>
      <c r="B620" s="6"/>
      <c r="C620" s="5"/>
      <c r="D620" s="8"/>
      <c r="E620" s="50" t="str">
        <f t="shared" si="50"/>
        <v/>
      </c>
      <c r="F620" s="19" t="str">
        <f t="shared" si="46"/>
        <v/>
      </c>
      <c r="Q620" s="14" t="str">
        <f t="shared" si="47"/>
        <v/>
      </c>
      <c r="R620" s="14" t="str">
        <f t="shared" si="48"/>
        <v/>
      </c>
      <c r="S620" s="14" t="str">
        <f t="shared" si="49"/>
        <v/>
      </c>
    </row>
    <row r="621" spans="1:19" x14ac:dyDescent="0.2">
      <c r="A621" s="49">
        <v>599</v>
      </c>
      <c r="B621" s="6"/>
      <c r="C621" s="5"/>
      <c r="D621" s="8"/>
      <c r="E621" s="50" t="str">
        <f t="shared" si="50"/>
        <v/>
      </c>
      <c r="F621" s="19" t="str">
        <f t="shared" ref="F621:F622" si="51">IF(E621="Fel datum!", "Dubbelkolla så erbjudet inflyttningsdatum är inom avsedd period","")</f>
        <v/>
      </c>
      <c r="Q621" s="14" t="str">
        <f t="shared" si="47"/>
        <v/>
      </c>
      <c r="R621" s="14" t="str">
        <f t="shared" si="48"/>
        <v/>
      </c>
      <c r="S621" s="14" t="str">
        <f t="shared" si="49"/>
        <v/>
      </c>
    </row>
    <row r="622" spans="1:19" x14ac:dyDescent="0.2">
      <c r="A622" s="55">
        <v>600</v>
      </c>
      <c r="B622" s="56"/>
      <c r="C622" s="57"/>
      <c r="D622" s="58"/>
      <c r="E622" s="59" t="str">
        <f t="shared" si="50"/>
        <v/>
      </c>
      <c r="F622" s="19" t="str">
        <f t="shared" si="51"/>
        <v/>
      </c>
      <c r="Q622" s="14" t="str">
        <f t="shared" si="47"/>
        <v/>
      </c>
      <c r="R622" s="14" t="str">
        <f t="shared" si="48"/>
        <v/>
      </c>
      <c r="S622" s="14" t="str">
        <f t="shared" si="49"/>
        <v/>
      </c>
    </row>
    <row r="623" spans="1:19" x14ac:dyDescent="0.2">
      <c r="A623" s="3"/>
      <c r="B623" s="4"/>
      <c r="C623" s="4"/>
      <c r="D623" s="4"/>
      <c r="E623" s="15"/>
    </row>
    <row r="624" spans="1:19" x14ac:dyDescent="0.2">
      <c r="A624" s="3"/>
      <c r="B624" s="4"/>
      <c r="C624" s="4"/>
      <c r="D624" s="4"/>
      <c r="E624" s="15"/>
    </row>
  </sheetData>
  <sheetProtection algorithmName="SHA-512" hashValue="XlqY6Qdg+aumXbuA5okxzpeqAcnf8JZEVRfiX/+hJqbGHSoBz6on6u2Jga+ddZsoEDWuOT45RBrrmEc9mS9GGw==" saltValue="2TwbQNSH+7a1+U5VOQACpA==" spinCount="100000" sheet="1" objects="1" scenarios="1"/>
  <dataConsolidate/>
  <mergeCells count="14">
    <mergeCell ref="A10:F10"/>
    <mergeCell ref="A11:F11"/>
    <mergeCell ref="A12:F12"/>
    <mergeCell ref="A14:D14"/>
    <mergeCell ref="A21:E21"/>
    <mergeCell ref="A6:F6"/>
    <mergeCell ref="A7:F7"/>
    <mergeCell ref="A8:F8"/>
    <mergeCell ref="A9:F9"/>
    <mergeCell ref="A1:F1"/>
    <mergeCell ref="A2:F2"/>
    <mergeCell ref="A3:F3"/>
    <mergeCell ref="A4:F4"/>
    <mergeCell ref="A5:F5"/>
  </mergeCells>
  <phoneticPr fontId="0" type="noConversion"/>
  <conditionalFormatting sqref="E23:E622">
    <cfRule type="expression" dxfId="1" priority="1" stopIfTrue="1">
      <formula>E23="Fel datum!"</formula>
    </cfRule>
  </conditionalFormatting>
  <conditionalFormatting sqref="E23:E624">
    <cfRule type="cellIs" dxfId="0" priority="2" stopIfTrue="1" operator="lessThan">
      <formula>0</formula>
    </cfRule>
  </conditionalFormatting>
  <dataValidations count="4">
    <dataValidation type="date" operator="lessThanOrEqual" allowBlank="1" showInputMessage="1" showErrorMessage="1" errorTitle="Fel inmatning!" error="Datum för ansökan får inte vara senare än datum för erbjudet inflyttningsdatum." sqref="B23:B622" xr:uid="{00000000-0002-0000-0200-000000000000}">
      <formula1>C23</formula1>
    </dataValidation>
    <dataValidation type="list" allowBlank="1" showInputMessage="1" showErrorMessage="1" error="Endast K (för kvinna), M (för man) är giltiga inmatningar. Cellen kan också lämnas tom." sqref="D23:D622" xr:uid="{00000000-0002-0000-0200-000001000000}">
      <formula1>$R$1:$S$1</formula1>
    </dataValidation>
    <dataValidation type="date" allowBlank="1" showInputMessage="1" showErrorMessage="1" errorTitle="Fel inmatning!" error="Datum för erbjudet inflyttningsdatum ska vara mellan 1 januari och 30 juni 2020." sqref="C623:C1048576" xr:uid="{00000000-0002-0000-0200-000003000000}">
      <formula1>43831</formula1>
      <formula2>44012</formula2>
    </dataValidation>
    <dataValidation type="date" allowBlank="1" showInputMessage="1" showErrorMessage="1" errorTitle="Fel datum!" error="Datum för erbjudet inflyttningsdatum ska vara mellan 1 januari och 30 juni 2024." sqref="C23:C622" xr:uid="{8486D886-86D9-40F1-BAFB-67707DF18AF8}">
      <formula1>45292</formula1>
      <formula2>45473</formula2>
    </dataValidation>
  </dataValidations>
  <hyperlinks>
    <hyperlink ref="G1:L1" location="Start!A1" tooltip="Klicka här för att komma tillbaka till startmenyn" display="Tillbaka till start" xr:uid="{00000000-0004-0000-0200-000000000000}"/>
  </hyperlinks>
  <pageMargins left="0.25" right="0.25" top="0.75" bottom="0.75" header="0.3" footer="0.3"/>
  <pageSetup paperSize="9" scale="79" orientation="portrait" r:id="rId1"/>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F34"/>
  <sheetViews>
    <sheetView zoomScaleNormal="100" workbookViewId="0">
      <selection activeCell="A20" sqref="A20:C20"/>
    </sheetView>
  </sheetViews>
  <sheetFormatPr defaultColWidth="9.140625" defaultRowHeight="12.75" x14ac:dyDescent="0.2"/>
  <cols>
    <col min="1" max="1" width="16.28515625" style="2" customWidth="1"/>
    <col min="2" max="2" width="67.42578125" style="2" customWidth="1"/>
    <col min="3" max="3" width="12.85546875" style="2" customWidth="1"/>
    <col min="4" max="4" width="4.28515625" style="2" customWidth="1"/>
    <col min="5" max="16384" width="9.140625" style="2"/>
  </cols>
  <sheetData>
    <row r="1" spans="1:6" ht="57" customHeight="1" thickTop="1" thickBot="1" x14ac:dyDescent="0.25">
      <c r="A1" s="112" t="s">
        <v>73</v>
      </c>
      <c r="B1" s="112"/>
      <c r="C1" s="113"/>
      <c r="E1" s="20" t="s">
        <v>1</v>
      </c>
      <c r="F1" s="21"/>
    </row>
    <row r="2" spans="1:6" ht="30.75" customHeight="1" thickTop="1" x14ac:dyDescent="0.2">
      <c r="A2" s="114" t="s">
        <v>85</v>
      </c>
      <c r="B2" s="114"/>
      <c r="C2" s="114"/>
      <c r="E2" s="68"/>
      <c r="F2" s="68"/>
    </row>
    <row r="3" spans="1:6" ht="25.5" customHeight="1" x14ac:dyDescent="0.2"/>
    <row r="4" spans="1:6" ht="25.5" customHeight="1" x14ac:dyDescent="0.2">
      <c r="A4" s="117" t="s">
        <v>10</v>
      </c>
      <c r="B4" s="117"/>
      <c r="C4" s="118"/>
    </row>
    <row r="5" spans="1:6" ht="25.5" customHeight="1" x14ac:dyDescent="0.2">
      <c r="A5" s="70" t="s">
        <v>25</v>
      </c>
      <c r="B5" s="69" t="s">
        <v>0</v>
      </c>
      <c r="C5" s="98" t="s">
        <v>91</v>
      </c>
    </row>
    <row r="6" spans="1:6" ht="25.5" customHeight="1" x14ac:dyDescent="0.2">
      <c r="A6" s="73" t="s">
        <v>19</v>
      </c>
      <c r="B6" s="71" t="s">
        <v>30</v>
      </c>
      <c r="C6" s="72" t="str">
        <f>'Väntetid till särskilt boende'!B17</f>
        <v/>
      </c>
    </row>
    <row r="7" spans="1:6" ht="25.5" customHeight="1" x14ac:dyDescent="0.2">
      <c r="A7" s="73" t="s">
        <v>19</v>
      </c>
      <c r="B7" s="71" t="s">
        <v>31</v>
      </c>
      <c r="C7" s="72" t="str">
        <f>'Väntetid till särskilt boende'!B18</f>
        <v/>
      </c>
    </row>
    <row r="8" spans="1:6" ht="25.5" customHeight="1" thickBot="1" x14ac:dyDescent="0.25">
      <c r="A8" s="74" t="s">
        <v>19</v>
      </c>
      <c r="B8" s="75" t="s">
        <v>32</v>
      </c>
      <c r="C8" s="76" t="str">
        <f>'Väntetid till särskilt boende'!B19</f>
        <v/>
      </c>
    </row>
    <row r="9" spans="1:6" ht="25.5" customHeight="1" x14ac:dyDescent="0.2">
      <c r="A9" s="73" t="s">
        <v>19</v>
      </c>
      <c r="B9" s="77" t="s">
        <v>33</v>
      </c>
      <c r="C9" s="78" t="str">
        <f>'Väntetid till särskilt boende'!C17</f>
        <v/>
      </c>
    </row>
    <row r="10" spans="1:6" ht="25.5" customHeight="1" x14ac:dyDescent="0.2">
      <c r="A10" s="73" t="s">
        <v>19</v>
      </c>
      <c r="B10" s="71" t="s">
        <v>34</v>
      </c>
      <c r="C10" s="72" t="str">
        <f>'Väntetid till särskilt boende'!C18</f>
        <v/>
      </c>
    </row>
    <row r="11" spans="1:6" ht="26.25" thickBot="1" x14ac:dyDescent="0.25">
      <c r="A11" s="74" t="s">
        <v>19</v>
      </c>
      <c r="B11" s="75" t="s">
        <v>35</v>
      </c>
      <c r="C11" s="76" t="str">
        <f>'Väntetid till särskilt boende'!C19</f>
        <v/>
      </c>
    </row>
    <row r="12" spans="1:6" ht="26.25" thickBot="1" x14ac:dyDescent="0.25">
      <c r="A12" s="73" t="s">
        <v>19</v>
      </c>
      <c r="B12" s="77" t="s">
        <v>36</v>
      </c>
      <c r="C12" s="78" t="str">
        <f>'Väntetid till särskilt boende'!D17</f>
        <v/>
      </c>
    </row>
    <row r="13" spans="1:6" ht="25.5" x14ac:dyDescent="0.2">
      <c r="A13" s="73" t="s">
        <v>19</v>
      </c>
      <c r="B13" s="71" t="s">
        <v>37</v>
      </c>
      <c r="C13" s="72" t="str">
        <f>'Väntetid till särskilt boende'!D18</f>
        <v/>
      </c>
    </row>
    <row r="14" spans="1:6" ht="25.5" x14ac:dyDescent="0.2">
      <c r="A14" s="73" t="s">
        <v>19</v>
      </c>
      <c r="B14" s="79" t="s">
        <v>38</v>
      </c>
      <c r="C14" s="80" t="str">
        <f>'Väntetid till särskilt boende'!D19</f>
        <v/>
      </c>
    </row>
    <row r="16" spans="1:6" ht="15.75" x14ac:dyDescent="0.25">
      <c r="A16" s="115" t="s">
        <v>63</v>
      </c>
      <c r="B16" s="115"/>
      <c r="C16" s="115"/>
    </row>
    <row r="17" spans="1:3" ht="21.6" customHeight="1" x14ac:dyDescent="0.25">
      <c r="A17" s="116" t="s">
        <v>64</v>
      </c>
      <c r="B17" s="116"/>
      <c r="C17" s="116"/>
    </row>
    <row r="18" spans="1:3" ht="33" customHeight="1" x14ac:dyDescent="0.25">
      <c r="A18" s="116" t="s">
        <v>67</v>
      </c>
      <c r="B18" s="116"/>
      <c r="C18" s="116"/>
    </row>
    <row r="19" spans="1:3" ht="50.45" customHeight="1" x14ac:dyDescent="0.25">
      <c r="A19" s="116" t="s">
        <v>68</v>
      </c>
      <c r="B19" s="116"/>
      <c r="C19" s="116"/>
    </row>
    <row r="20" spans="1:3" ht="63.6" customHeight="1" x14ac:dyDescent="0.25">
      <c r="A20" s="120" t="s">
        <v>72</v>
      </c>
      <c r="B20" s="120"/>
      <c r="C20" s="120"/>
    </row>
    <row r="21" spans="1:3" ht="45" customHeight="1" x14ac:dyDescent="0.25">
      <c r="A21" s="116" t="s">
        <v>69</v>
      </c>
      <c r="B21" s="116"/>
      <c r="C21" s="116"/>
    </row>
    <row r="22" spans="1:3" ht="45" customHeight="1" x14ac:dyDescent="0.25">
      <c r="A22" s="116" t="s">
        <v>70</v>
      </c>
      <c r="B22" s="116"/>
      <c r="C22" s="116"/>
    </row>
    <row r="23" spans="1:3" ht="54.95" customHeight="1" x14ac:dyDescent="0.25">
      <c r="A23" s="116" t="s">
        <v>71</v>
      </c>
      <c r="B23" s="116"/>
      <c r="C23" s="116"/>
    </row>
    <row r="24" spans="1:3" ht="55.5" customHeight="1" x14ac:dyDescent="0.25">
      <c r="A24" s="116" t="s">
        <v>74</v>
      </c>
      <c r="B24" s="116"/>
      <c r="C24" s="116"/>
    </row>
    <row r="25" spans="1:3" ht="33" customHeight="1" x14ac:dyDescent="0.25">
      <c r="A25" s="116" t="s">
        <v>65</v>
      </c>
      <c r="B25" s="116"/>
      <c r="C25" s="116"/>
    </row>
    <row r="26" spans="1:3" ht="36.950000000000003" customHeight="1" x14ac:dyDescent="0.25">
      <c r="A26" s="119" t="s">
        <v>44</v>
      </c>
      <c r="B26" s="119"/>
      <c r="C26" s="119"/>
    </row>
    <row r="27" spans="1:3" ht="11.25" customHeight="1" x14ac:dyDescent="0.25">
      <c r="A27" s="94"/>
      <c r="B27" s="94"/>
      <c r="C27" s="94"/>
    </row>
    <row r="28" spans="1:3" ht="15.75" x14ac:dyDescent="0.25">
      <c r="A28" s="119" t="s">
        <v>45</v>
      </c>
      <c r="B28" s="119"/>
      <c r="C28" s="119"/>
    </row>
    <row r="29" spans="1:3" ht="15.75" x14ac:dyDescent="0.25">
      <c r="A29" s="116" t="s">
        <v>46</v>
      </c>
      <c r="B29" s="116"/>
      <c r="C29" s="116"/>
    </row>
    <row r="30" spans="1:3" ht="15.75" x14ac:dyDescent="0.25">
      <c r="A30" s="119" t="s">
        <v>66</v>
      </c>
      <c r="B30" s="119"/>
      <c r="C30" s="119"/>
    </row>
    <row r="31" spans="1:3" ht="15.6" customHeight="1" x14ac:dyDescent="0.25">
      <c r="A31" s="116" t="s">
        <v>86</v>
      </c>
      <c r="B31" s="116"/>
      <c r="C31" s="116"/>
    </row>
    <row r="32" spans="1:3" ht="15.6" customHeight="1" x14ac:dyDescent="0.25">
      <c r="A32" s="116" t="s">
        <v>76</v>
      </c>
      <c r="B32" s="116"/>
      <c r="C32" s="116"/>
    </row>
    <row r="33" spans="1:3" ht="15.6" customHeight="1" x14ac:dyDescent="0.25">
      <c r="A33" s="116" t="s">
        <v>87</v>
      </c>
      <c r="B33" s="116"/>
      <c r="C33" s="116"/>
    </row>
    <row r="34" spans="1:3" ht="15.6" customHeight="1" x14ac:dyDescent="0.25">
      <c r="A34" s="116" t="s">
        <v>48</v>
      </c>
      <c r="B34" s="116"/>
      <c r="C34" s="116"/>
    </row>
  </sheetData>
  <sheetProtection algorithmName="SHA-512" hashValue="RIm4RHG5oE9EwwhPtBkXv4rjPRhcULCPbjFi4fAKBo29qH3tfHvS5eKQsieWhZ6tC8VQ1swOi8Efu40iasregw==" saltValue="A8+GfxHEzhiWAXxpTxRRHg==" spinCount="100000" sheet="1" objects="1" scenarios="1"/>
  <mergeCells count="21">
    <mergeCell ref="A33:C33"/>
    <mergeCell ref="A34:C34"/>
    <mergeCell ref="A4:C4"/>
    <mergeCell ref="A25:C25"/>
    <mergeCell ref="A26:C26"/>
    <mergeCell ref="A28:C28"/>
    <mergeCell ref="A29:C29"/>
    <mergeCell ref="A30:C30"/>
    <mergeCell ref="A31:C31"/>
    <mergeCell ref="A20:C20"/>
    <mergeCell ref="A21:C21"/>
    <mergeCell ref="A22:C22"/>
    <mergeCell ref="A23:C23"/>
    <mergeCell ref="A24:C24"/>
    <mergeCell ref="A19:C19"/>
    <mergeCell ref="A32:C32"/>
    <mergeCell ref="A1:C1"/>
    <mergeCell ref="A2:C2"/>
    <mergeCell ref="A16:C16"/>
    <mergeCell ref="A17:C17"/>
    <mergeCell ref="A18:C18"/>
  </mergeCells>
  <phoneticPr fontId="0" type="noConversion"/>
  <hyperlinks>
    <hyperlink ref="E1:F1" location="Start!A1" tooltip="Klicka här för att komma tillbaka till startmenyn" display="Tillbaka till start" xr:uid="{00000000-0004-0000-0300-000000000000}"/>
  </hyperlinks>
  <pageMargins left="0.25" right="0.25" top="0.75" bottom="0.75" header="0.3" footer="0.3"/>
  <pageSetup paperSize="9" scale="7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D10"/>
  <sheetViews>
    <sheetView showGridLines="0" tabSelected="1" zoomScaleNormal="100" workbookViewId="0">
      <selection activeCell="D16" sqref="D16"/>
    </sheetView>
  </sheetViews>
  <sheetFormatPr defaultRowHeight="12.75" x14ac:dyDescent="0.2"/>
  <cols>
    <col min="1" max="1" width="12.5703125" customWidth="1"/>
    <col min="2" max="2" width="11.140625" customWidth="1"/>
    <col min="3" max="3" width="39.5703125" customWidth="1"/>
    <col min="4" max="4" width="65.85546875" customWidth="1"/>
  </cols>
  <sheetData>
    <row r="1" spans="1:4" ht="48.6" customHeight="1" x14ac:dyDescent="0.2">
      <c r="A1" s="121" t="s">
        <v>75</v>
      </c>
      <c r="B1" s="121"/>
      <c r="C1" s="121"/>
      <c r="D1" s="121"/>
    </row>
    <row r="2" spans="1:4" ht="24.6" customHeight="1" thickBot="1" x14ac:dyDescent="0.25">
      <c r="A2" s="81" t="s">
        <v>29</v>
      </c>
      <c r="B2" s="81"/>
    </row>
    <row r="3" spans="1:4" ht="38.25" customHeight="1" thickBot="1" x14ac:dyDescent="0.25">
      <c r="A3" s="95" t="s">
        <v>18</v>
      </c>
      <c r="B3" s="96" t="s">
        <v>11</v>
      </c>
      <c r="C3" s="97" t="s">
        <v>12</v>
      </c>
      <c r="D3" s="97" t="s">
        <v>13</v>
      </c>
    </row>
    <row r="4" spans="1:4" ht="153.75" thickBot="1" x14ac:dyDescent="0.25">
      <c r="A4" s="12" t="s">
        <v>19</v>
      </c>
      <c r="B4" s="12" t="s">
        <v>14</v>
      </c>
      <c r="C4" s="11" t="s">
        <v>22</v>
      </c>
      <c r="D4" s="83" t="s">
        <v>27</v>
      </c>
    </row>
    <row r="5" spans="1:4" ht="153.75" thickBot="1" x14ac:dyDescent="0.25">
      <c r="A5" s="82" t="s">
        <v>79</v>
      </c>
      <c r="B5" s="12" t="s">
        <v>15</v>
      </c>
      <c r="C5" s="11" t="s">
        <v>24</v>
      </c>
      <c r="D5" s="83" t="s">
        <v>28</v>
      </c>
    </row>
    <row r="6" spans="1:4" ht="153" x14ac:dyDescent="0.2">
      <c r="A6" s="84" t="s">
        <v>80</v>
      </c>
      <c r="B6" s="85" t="s">
        <v>16</v>
      </c>
      <c r="C6" s="86" t="s">
        <v>23</v>
      </c>
      <c r="D6" s="87" t="s">
        <v>26</v>
      </c>
    </row>
    <row r="10" spans="1:4" x14ac:dyDescent="0.2">
      <c r="C10" s="9"/>
    </row>
  </sheetData>
  <sheetProtection algorithmName="SHA-512" hashValue="n9vFasactyT3dmBcPK/E0Nm1a03zodmp00ph21eeh23F+c/cL1aIP2/4rKJXi8zGX7dgeZuFsGYkjeGkUaJBTg==" saltValue="vabNYCeKxNW+Cp9bIOiJ6w==" spinCount="100000" sheet="1" objects="1" scenarios="1"/>
  <mergeCells count="1">
    <mergeCell ref="A1:D1"/>
  </mergeCells>
  <pageMargins left="0.70866141732283472" right="0.70866141732283472" top="0.74803149606299213" bottom="0.74803149606299213" header="0.31496062992125984" footer="0.31496062992125984"/>
  <pageSetup paperSize="9" scale="75" fitToHeight="3" orientation="portrait" r:id="rId1"/>
  <headerFooter>
    <oddHeader>&amp;L&amp;G&amp;C
&amp;D</oddHead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17</vt:i4>
      </vt:variant>
    </vt:vector>
  </HeadingPairs>
  <TitlesOfParts>
    <vt:vector size="21" baseType="lpstr">
      <vt:lpstr>Start</vt:lpstr>
      <vt:lpstr>Väntetid till särskilt boende</vt:lpstr>
      <vt:lpstr>Samtliga resultat för inmatning</vt:lpstr>
      <vt:lpstr>Bilaga - Nyckeltalslista</vt:lpstr>
      <vt:lpstr>Avgränsningar</vt:lpstr>
      <vt:lpstr>Bakgrund_och_syfte</vt:lpstr>
      <vt:lpstr>Frågor_och_funderingar?_Kontakta_RKA_via</vt:lpstr>
      <vt:lpstr>Kontaktinformation</vt:lpstr>
      <vt:lpstr>Nyckeltalen</vt:lpstr>
      <vt:lpstr>Så_här_gör_du_för_att_publicera_era_nyckeltalsvärden_på_www.kolada.se</vt:lpstr>
      <vt:lpstr>Särskilt_boende_äldreomsorg_2021___Ifyllnadsformulär</vt:lpstr>
      <vt:lpstr>Titel_Inmatning_Könsuppdelat</vt:lpstr>
      <vt:lpstr>Titel_Nyckeltal_och_definitioner_för_särskilt_boende_65</vt:lpstr>
      <vt:lpstr>'Väntetid till särskilt boende'!Titel_Resultat_för_inmatning_i_Koladas_inmatningsfunktion</vt:lpstr>
      <vt:lpstr>Titlel_Utredningar</vt:lpstr>
      <vt:lpstr>'Bilaga - Nyckeltalslista'!Utskriftsområde</vt:lpstr>
      <vt:lpstr>'Samtliga resultat för inmatning'!Utskriftsområde</vt:lpstr>
      <vt:lpstr>Start!Utskriftsområde</vt:lpstr>
      <vt:lpstr>'Väntetid till särskilt boende'!Utskriftsområde</vt:lpstr>
      <vt:lpstr>Välj_beräkningsstöd_nedan</vt:lpstr>
      <vt:lpstr>Väntetid_till_särskilt_boende</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Gjersvold</dc:creator>
  <cp:lastModifiedBy>Eken Nejdet</cp:lastModifiedBy>
  <cp:lastPrinted>2017-06-15T08:48:26Z</cp:lastPrinted>
  <dcterms:created xsi:type="dcterms:W3CDTF">2008-07-02T06:50:17Z</dcterms:created>
  <dcterms:modified xsi:type="dcterms:W3CDTF">2024-06-10T13:28:21Z</dcterms:modified>
</cp:coreProperties>
</file>